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444" windowWidth="25596" windowHeight="13176" tabRatio="724"/>
  </bookViews>
  <sheets>
    <sheet name="GOALS" sheetId="27" r:id="rId1"/>
    <sheet name="BUDGET" sheetId="8" r:id="rId2"/>
    <sheet name="TEAM" sheetId="5" r:id="rId3"/>
    <sheet name="TASKS" sheetId="2" r:id="rId4"/>
    <sheet name="TASKS 2" sheetId="26" r:id="rId5"/>
    <sheet name="SPEAKERS" sheetId="3" r:id="rId6"/>
    <sheet name="VENUE" sheetId="22" r:id="rId7"/>
    <sheet name="AGENDA" sheetId="1" r:id="rId8"/>
    <sheet name="VENDORS" sheetId="6" r:id="rId9"/>
    <sheet name="EXHIBITORS" sheetId="4" r:id="rId10"/>
    <sheet name="MEALS" sheetId="21" r:id="rId11"/>
    <sheet name="SCRIPT" sheetId="23" r:id="rId12"/>
    <sheet name="REGISTRATIONS" sheetId="10" r:id="rId13"/>
    <sheet name="COST WORKSHEET" sheetId="16" r:id="rId14"/>
    <sheet name="RECONCILIATION" sheetId="9" r:id="rId15"/>
    <sheet name="EMPLOYEE ROOMS MEALS" sheetId="17" r:id="rId16"/>
    <sheet name="Sheet1" sheetId="25" r:id="rId17"/>
  </sheets>
  <definedNames>
    <definedName name="_xlnm._FilterDatabase" localSheetId="4" hidden="1">'TASKS 2'!$B$3:$D$25</definedName>
    <definedName name="_xlnm.Print_Titles" localSheetId="15">'EMPLOYEE ROOMS MEALS'!$1:$2</definedName>
    <definedName name="_xlnm.Print_Titles" localSheetId="9">EXHIBITORS!$A:$A</definedName>
    <definedName name="_xlnm.Print_Titles" localSheetId="12">REGISTRATIONS!$A:$A</definedName>
    <definedName name="_xlnm.Print_Titles" localSheetId="5">SPEAKERS!$A:$A</definedName>
    <definedName name="_xlnm.Print_Titles" localSheetId="2">TEAM!$A:$B</definedName>
    <definedName name="_xlnm.Print_Titles" localSheetId="8">VENDORS!$A:$B</definedName>
    <definedName name="_xlnm.Print_Titles" localSheetId="6">VENUE!$2:$2</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D26" i="16" l="1"/>
  <c r="C25" i="16"/>
  <c r="D12" i="16"/>
  <c r="D27" i="16"/>
  <c r="C106" i="8"/>
  <c r="C102" i="8"/>
  <c r="C80" i="8"/>
  <c r="C74" i="8"/>
  <c r="D5" i="8"/>
  <c r="D3" i="8"/>
  <c r="D4" i="8"/>
  <c r="D6" i="8"/>
  <c r="D7" i="8"/>
  <c r="D9" i="8"/>
  <c r="D11" i="8"/>
  <c r="D14" i="8"/>
  <c r="D19" i="9"/>
  <c r="D41" i="9"/>
  <c r="C68" i="8"/>
  <c r="C43" i="17"/>
  <c r="K43" i="17"/>
  <c r="K44" i="17"/>
  <c r="J43" i="17"/>
  <c r="J44" i="17"/>
  <c r="I43" i="17"/>
  <c r="I44" i="17"/>
  <c r="H43" i="17"/>
  <c r="H44" i="17"/>
  <c r="G43" i="17"/>
  <c r="G44" i="17"/>
  <c r="F43" i="17"/>
  <c r="F44" i="17"/>
  <c r="E43" i="17"/>
  <c r="E44" i="17"/>
  <c r="D43" i="17"/>
  <c r="D44" i="17"/>
  <c r="C44" i="17"/>
  <c r="B43" i="17"/>
  <c r="B44" i="17"/>
  <c r="D36" i="8"/>
  <c r="E36" i="8"/>
  <c r="D38" i="8"/>
  <c r="E38" i="8"/>
  <c r="D40" i="8"/>
  <c r="E40" i="8"/>
  <c r="D45" i="8"/>
  <c r="E45" i="8"/>
  <c r="D47" i="8"/>
  <c r="E47" i="8"/>
  <c r="D49" i="8"/>
  <c r="E49" i="8"/>
  <c r="D50" i="8"/>
  <c r="E50" i="8"/>
  <c r="D55" i="8"/>
  <c r="E55" i="8"/>
  <c r="D37" i="8"/>
  <c r="E37" i="8"/>
  <c r="D39" i="8"/>
  <c r="E39" i="8"/>
  <c r="D41" i="8"/>
  <c r="E41" i="8"/>
  <c r="D46" i="8"/>
  <c r="E46" i="8"/>
  <c r="D48" i="8"/>
  <c r="E48" i="8"/>
  <c r="D51" i="8"/>
  <c r="E51" i="8"/>
  <c r="D56" i="8"/>
  <c r="E56" i="8"/>
  <c r="E10" i="16"/>
  <c r="C18" i="8"/>
  <c r="D18" i="8"/>
  <c r="E11" i="16"/>
  <c r="E7" i="16"/>
  <c r="C98" i="8"/>
  <c r="C92" i="8"/>
  <c r="C22" i="8"/>
  <c r="D22" i="8"/>
  <c r="C121" i="8"/>
  <c r="C29" i="8"/>
  <c r="D29" i="8"/>
  <c r="C116" i="8"/>
  <c r="C28" i="8"/>
  <c r="D28" i="8"/>
  <c r="C26" i="8"/>
  <c r="D26" i="8"/>
  <c r="C24" i="8"/>
  <c r="D24" i="8"/>
  <c r="C23" i="8"/>
  <c r="D23" i="8"/>
  <c r="C86" i="8"/>
  <c r="C21" i="8"/>
  <c r="D21" i="8"/>
  <c r="C20" i="8"/>
  <c r="D20" i="8"/>
  <c r="C19" i="8"/>
  <c r="D30" i="8"/>
  <c r="F21" i="9"/>
  <c r="G7" i="16"/>
  <c r="G11" i="16"/>
  <c r="F43" i="9"/>
  <c r="F45" i="9"/>
  <c r="D52" i="8"/>
  <c r="G10" i="16"/>
  <c r="D57" i="8"/>
  <c r="E42" i="8"/>
  <c r="B25" i="8"/>
  <c r="E57" i="8"/>
  <c r="D19" i="8"/>
  <c r="B109" i="8"/>
  <c r="C110" i="8"/>
  <c r="C27" i="8"/>
  <c r="D27" i="8"/>
  <c r="E52" i="8"/>
  <c r="C47" i="17"/>
  <c r="C48" i="17"/>
  <c r="D42" i="8"/>
  <c r="C51" i="17"/>
  <c r="C25" i="8"/>
  <c r="C32" i="8"/>
  <c r="B32" i="8"/>
  <c r="E60" i="8"/>
  <c r="D25" i="8"/>
  <c r="D32" i="8"/>
</calcChain>
</file>

<file path=xl/sharedStrings.xml><?xml version="1.0" encoding="utf-8"?>
<sst xmlns="http://schemas.openxmlformats.org/spreadsheetml/2006/main" count="1118" uniqueCount="488">
  <si>
    <t>DAY 1</t>
  </si>
  <si>
    <t>DAY 2</t>
  </si>
  <si>
    <t>DAY 3</t>
  </si>
  <si>
    <t>TRACK 1</t>
  </si>
  <si>
    <t>TRACK 2</t>
  </si>
  <si>
    <t>TRACK 3</t>
  </si>
  <si>
    <t>TRACK 4</t>
  </si>
  <si>
    <t xml:space="preserve"> </t>
  </si>
  <si>
    <t>PRESENTER</t>
  </si>
  <si>
    <t>NOTETAKER</t>
  </si>
  <si>
    <t>SPEAKER NAME</t>
  </si>
  <si>
    <t>PHONE</t>
  </si>
  <si>
    <t>EMAIL</t>
  </si>
  <si>
    <t>PRESENTATION NAME</t>
  </si>
  <si>
    <t>POWERPOINT RECEIVED?</t>
  </si>
  <si>
    <t>BIO RECEIVED?</t>
  </si>
  <si>
    <t>WHAT MEALS ARE THEY ATTENDING?</t>
  </si>
  <si>
    <t>LODGING NEEDS?</t>
  </si>
  <si>
    <t>TRANSPORTATION NEEDS?</t>
  </si>
  <si>
    <t>SPECIAL AUDIO/VISUAL NEEDS?</t>
  </si>
  <si>
    <t>CONFIRMED ONE WEEK PRIOR?</t>
  </si>
  <si>
    <t>VENDOR NAME</t>
  </si>
  <si>
    <t>SPECIAL NEEDS?</t>
  </si>
  <si>
    <t>PAYMENT RECEIVED?</t>
  </si>
  <si>
    <t>COMPANY NAME/WEBSITE</t>
  </si>
  <si>
    <t>SPONSORSHIP LEVEL</t>
  </si>
  <si>
    <t>LOGO/ COMPANY INFO RECEIVED?</t>
  </si>
  <si>
    <t>CONTRACT SIGNED?</t>
  </si>
  <si>
    <t>CONFIRMED?</t>
  </si>
  <si>
    <t>ENTERTAINMENT</t>
  </si>
  <si>
    <t>PRIMARY PHONE</t>
  </si>
  <si>
    <t>BOOTH #</t>
  </si>
  <si>
    <t>INFO ADDED TO POSTERS, TABLE TENTS, PROGRAM ETC.</t>
  </si>
  <si>
    <t>OWNER</t>
  </si>
  <si>
    <t>COMPLETED DATE</t>
  </si>
  <si>
    <t>RESERVED SPACE:</t>
  </si>
  <si>
    <t>ROOM NAME</t>
  </si>
  <si>
    <t>BREAKOUT ROOM 1</t>
  </si>
  <si>
    <t>BREAKOUT ROOM 2</t>
  </si>
  <si>
    <t>BREAKOUT ROOM 3</t>
  </si>
  <si>
    <t>BREAKOUT ROOM 4</t>
  </si>
  <si>
    <t># OF ATTENDEES EXPECTED</t>
  </si>
  <si>
    <t>SENIOR SALES MANAGER</t>
  </si>
  <si>
    <t>EVENT COORDINATOR</t>
  </si>
  <si>
    <t>CONTACT NUMBER</t>
  </si>
  <si>
    <t>ALTERNATE NUMBER</t>
  </si>
  <si>
    <t>BANQUET MANAGER</t>
  </si>
  <si>
    <t>EVENING MANAGER</t>
  </si>
  <si>
    <t>NAME(S)</t>
  </si>
  <si>
    <t>HANDOUTS MADE?</t>
  </si>
  <si>
    <t>EQUIPMENT RENTAL</t>
  </si>
  <si>
    <t>ARRIVAL DATE/TIME</t>
  </si>
  <si>
    <t>Prepare Attendee Packet</t>
  </si>
  <si>
    <t>Badges and Lanyards</t>
  </si>
  <si>
    <t>assemble badges</t>
  </si>
  <si>
    <t>copy badges</t>
  </si>
  <si>
    <t>copy agenda</t>
  </si>
  <si>
    <t>copy survey forms</t>
  </si>
  <si>
    <t>copy attendee list</t>
  </si>
  <si>
    <t>copy exhibitor list</t>
  </si>
  <si>
    <t>copy facility map</t>
  </si>
  <si>
    <t>Giveaways</t>
  </si>
  <si>
    <t xml:space="preserve">   exhibitor items</t>
  </si>
  <si>
    <t>Qty needed - xxx</t>
  </si>
  <si>
    <t>COMMENTS</t>
  </si>
  <si>
    <t>Establish Budget</t>
  </si>
  <si>
    <t>Secure Speakers</t>
  </si>
  <si>
    <t>Secure Venue</t>
  </si>
  <si>
    <t>Secure Vendors</t>
  </si>
  <si>
    <t>NO LATER THAN:</t>
  </si>
  <si>
    <t>ASSIGNMENT</t>
  </si>
  <si>
    <t>DATES AND TIMES</t>
  </si>
  <si>
    <t>MEALS?</t>
  </si>
  <si>
    <t>Meet with Facilitators</t>
  </si>
  <si>
    <t>provide speaker handouts</t>
  </si>
  <si>
    <t>provide with thank you gift to present to speaker</t>
  </si>
  <si>
    <t>provide with speaker introduction/bio info</t>
  </si>
  <si>
    <t xml:space="preserve">   </t>
  </si>
  <si>
    <t>RECEIVED?</t>
  </si>
  <si>
    <t>FACILITATORS</t>
  </si>
  <si>
    <t>HOSPITALITY</t>
  </si>
  <si>
    <t>TEAR-DOWN CREW</t>
  </si>
  <si>
    <t>SET-UP CREW</t>
  </si>
  <si>
    <t>registration</t>
  </si>
  <si>
    <t>Secure Staff</t>
  </si>
  <si>
    <t>facilitators</t>
  </si>
  <si>
    <t>hospitality</t>
  </si>
  <si>
    <t>tear-down crew</t>
  </si>
  <si>
    <t>other</t>
  </si>
  <si>
    <t>Exhibitor Hospitality</t>
  </si>
  <si>
    <t>Attendee Hospitality</t>
  </si>
  <si>
    <t>Secure Supplies and Services</t>
  </si>
  <si>
    <t>Gather Registration Table Supplies</t>
  </si>
  <si>
    <t>attendee list</t>
  </si>
  <si>
    <t>unpaid list</t>
  </si>
  <si>
    <t>first aid kit</t>
  </si>
  <si>
    <t>tape</t>
  </si>
  <si>
    <t>pens, markers</t>
  </si>
  <si>
    <t>plain paper</t>
  </si>
  <si>
    <t>stapler</t>
  </si>
  <si>
    <t>venue maps</t>
  </si>
  <si>
    <t>attendee packet supplies</t>
  </si>
  <si>
    <t>set-up crew (registration areas, breakout rooms, technology, stuffing swag bags,etc.)</t>
  </si>
  <si>
    <t>2-4  WEEKS PRIOR</t>
  </si>
  <si>
    <t>1-2 WEEKS PRIOR</t>
  </si>
  <si>
    <t>1 WEEK PRIOR</t>
  </si>
  <si>
    <t>Final Banquet Counts to Venue</t>
  </si>
  <si>
    <t>Confirm Speakers and Arrival Times</t>
  </si>
  <si>
    <t>Secure Speaker Bios, Powerpoint presentations, handouts</t>
  </si>
  <si>
    <t>Confirm vendors, arrival times</t>
  </si>
  <si>
    <t>Print copies of all handouts, agendas, signage, other print collateral</t>
  </si>
  <si>
    <t>4-6 WEEKS PRIOR</t>
  </si>
  <si>
    <t>Obtain thank you cards, gifts for speakers, etc.</t>
  </si>
  <si>
    <t>Confirm Detailed Banquet Orders with Venue</t>
  </si>
  <si>
    <t>Prepare  and Distribute Registration Form for Attendees</t>
  </si>
  <si>
    <t>Prepare and Distribute Registration Forms for Exhibitors</t>
  </si>
  <si>
    <t>print and online options</t>
  </si>
  <si>
    <t>Promotion Team</t>
  </si>
  <si>
    <t>contact for FAQ's, posting to social media sites, contacting area media</t>
  </si>
  <si>
    <t>THE BIG DAY</t>
  </si>
  <si>
    <t>AFTER THE EVENT IS OVER</t>
  </si>
  <si>
    <t>Thanks yous</t>
  </si>
  <si>
    <t>Press Releases</t>
  </si>
  <si>
    <t>Surveys</t>
  </si>
  <si>
    <t>PUBLICITY</t>
  </si>
  <si>
    <t>theme/décor items</t>
  </si>
  <si>
    <t>responsible for introducing speakers, making sure room is ready to speaker's specs, providing handouts to attendees and presenting thank-you gift</t>
  </si>
  <si>
    <t xml:space="preserve">   giveaway item #1</t>
  </si>
  <si>
    <t xml:space="preserve">   giveaway item #2</t>
  </si>
  <si>
    <t>Confirm that venue is set up as agreed</t>
  </si>
  <si>
    <t>general session room</t>
  </si>
  <si>
    <t>breakout rooms</t>
  </si>
  <si>
    <t>exhibitor hall</t>
  </si>
  <si>
    <t>break area</t>
  </si>
  <si>
    <t>meal spaces</t>
  </si>
  <si>
    <t>Set up all directional signage</t>
  </si>
  <si>
    <t>Registration Table setup</t>
  </si>
  <si>
    <t>Email to Exhibitors with final details including arrival/setup times</t>
  </si>
  <si>
    <t>Placement of all décor and tablescapes</t>
  </si>
  <si>
    <t>Prepare any payments that must be made the day of the event</t>
  </si>
  <si>
    <t>box cutter</t>
  </si>
  <si>
    <t>paper clips</t>
  </si>
  <si>
    <t>sticky notes</t>
  </si>
  <si>
    <t>tool kit</t>
  </si>
  <si>
    <t>extension cords</t>
  </si>
  <si>
    <t>notepads</t>
  </si>
  <si>
    <t xml:space="preserve">area maps </t>
  </si>
  <si>
    <t>contract copies</t>
  </si>
  <si>
    <t>staff assignments</t>
  </si>
  <si>
    <t>exhibitor list</t>
  </si>
  <si>
    <t>vendor contact info</t>
  </si>
  <si>
    <t>Finalize menu</t>
  </si>
  <si>
    <t>Send event reminders to attendees</t>
  </si>
  <si>
    <t xml:space="preserve">Confirm Staff arrival times and tasks </t>
  </si>
  <si>
    <t>centerpieces/floral</t>
  </si>
  <si>
    <t>CELL PHONE (DAY OF CONTACT INFO)</t>
  </si>
  <si>
    <t>Cost</t>
  </si>
  <si>
    <t># Registered</t>
  </si>
  <si>
    <t>TOTAL DEPOSITS</t>
  </si>
  <si>
    <t>Actual Cost</t>
  </si>
  <si>
    <t>Difference</t>
  </si>
  <si>
    <t>Total Meals (see below)</t>
  </si>
  <si>
    <t>Planning Meeting Expenses</t>
  </si>
  <si>
    <t>Meals Expense Breakdown</t>
  </si>
  <si>
    <t>Expected Attendance</t>
  </si>
  <si>
    <t>Cost Per Person</t>
  </si>
  <si>
    <t>Cost with Gratituty and Tax</t>
  </si>
  <si>
    <t>Est. Meal Total</t>
  </si>
  <si>
    <t>Subtotal</t>
  </si>
  <si>
    <t>Deposits</t>
  </si>
  <si>
    <t>Less Expenses:</t>
  </si>
  <si>
    <t>Ending Balance</t>
  </si>
  <si>
    <t>GAIN(LOSS)</t>
  </si>
  <si>
    <t>RECONCILIATION</t>
  </si>
  <si>
    <t>BEGINNING BALANCE</t>
  </si>
  <si>
    <t>TOTAL PMTS</t>
  </si>
  <si>
    <t>SUB TOTAL REVENUE</t>
  </si>
  <si>
    <t>Budgeted</t>
  </si>
  <si>
    <t>Theme/Décor</t>
  </si>
  <si>
    <t>Venue Costs (rooms/equipment)</t>
  </si>
  <si>
    <t>Admin Costs (printing, postage)</t>
  </si>
  <si>
    <t>Door Prizes</t>
  </si>
  <si>
    <t xml:space="preserve">Entertainment    </t>
  </si>
  <si>
    <t>Break Station</t>
  </si>
  <si>
    <t>Speaker Fees</t>
  </si>
  <si>
    <t>Other Expense</t>
  </si>
  <si>
    <t xml:space="preserve">LUNCH  </t>
  </si>
  <si>
    <t xml:space="preserve">DINNER   </t>
  </si>
  <si>
    <t>TOTAL DAY 1</t>
  </si>
  <si>
    <t xml:space="preserve">BREAKFAST  </t>
  </si>
  <si>
    <t>TOTAL DAY 2</t>
  </si>
  <si>
    <t>Total Owed to Venue</t>
  </si>
  <si>
    <t>Theme Décor Detail Expense</t>
  </si>
  <si>
    <t>Giveaway Detail Expense</t>
  </si>
  <si>
    <t>Venue Detail Expense</t>
  </si>
  <si>
    <t>Admin Detail Expense</t>
  </si>
  <si>
    <t>Other Detail Expense</t>
  </si>
  <si>
    <t>total</t>
  </si>
  <si>
    <t>PAYMENT TERMS</t>
  </si>
  <si>
    <t>CONTRACT RECEIVED</t>
  </si>
  <si>
    <t>easels, signage</t>
  </si>
  <si>
    <t>badges, lanyards  (attendees, speakers, staff)</t>
  </si>
  <si>
    <t>blank badges for unregistered attendees</t>
  </si>
  <si>
    <t>photographer</t>
  </si>
  <si>
    <t>SEATING FORMAT</t>
  </si>
  <si>
    <t>EQUIPMENT REQUIRED</t>
  </si>
  <si>
    <t>OTHER INSTRUCTIONS</t>
  </si>
  <si>
    <t>Ck No</t>
  </si>
  <si>
    <t xml:space="preserve">Establish a Registration Deadline (early bird price/regular price?)  Think through the FAQ's and make sure they're part of the registration information, including maps, directions, dress code if any and contact information </t>
  </si>
  <si>
    <t>Reminder sent to potential attendees regarding registration deadline</t>
  </si>
  <si>
    <t>Door Prizes Detail Expense</t>
  </si>
  <si>
    <t xml:space="preserve">Entertainment  Detail Expense  </t>
  </si>
  <si>
    <t>Break Station Detail Expense</t>
  </si>
  <si>
    <t>Planning Meeting Detail Expense</t>
  </si>
  <si>
    <t>Staff Detail Expense</t>
  </si>
  <si>
    <t>Speaker Detail Expense</t>
  </si>
  <si>
    <t>TOTAL REVENUE</t>
  </si>
  <si>
    <t>TOTAL EXPENSES</t>
  </si>
  <si>
    <t>COMPANY NAME</t>
  </si>
  <si>
    <t>WEDNESDAY BREAKFAST</t>
  </si>
  <si>
    <t>WEDNESDAY LUNCH</t>
  </si>
  <si>
    <t>WEDNESDAY BREAK</t>
  </si>
  <si>
    <t>WEDNESDAY DINNER</t>
  </si>
  <si>
    <t>THURSDAY BREAKFAST</t>
  </si>
  <si>
    <t>THURSDAY LUNCH</t>
  </si>
  <si>
    <t>THURSDAY DINNER</t>
  </si>
  <si>
    <t>FRIDAY BREAKFAST</t>
  </si>
  <si>
    <t>THURSDAY EVENING EVENT</t>
  </si>
  <si>
    <t>THURSDAY BREAK</t>
  </si>
  <si>
    <t>BREAKOUT ROOM 5</t>
  </si>
  <si>
    <t>BUS LEAVES AT 6:00</t>
  </si>
  <si>
    <t xml:space="preserve">TRACK 5 </t>
  </si>
  <si>
    <t xml:space="preserve">TRACK 4 - </t>
  </si>
  <si>
    <t>BREAKFAST 7:30-8:15</t>
  </si>
  <si>
    <t>TIME - 8:30 - 9:30</t>
  </si>
  <si>
    <t>TIME - 8:15 - 8:30</t>
  </si>
  <si>
    <t>TIME - 9:45 - 10:45</t>
  </si>
  <si>
    <t>TIME - 11:00 - 12:00</t>
  </si>
  <si>
    <t>LUNCH 12:00- 12:45</t>
  </si>
  <si>
    <t>TIME - 1:00-2:00</t>
  </si>
  <si>
    <t>BREAK 3:15 - 3:45</t>
  </si>
  <si>
    <t>TIME -2:15-3:15</t>
  </si>
  <si>
    <t>TIME - 3:45 - 4:45</t>
  </si>
  <si>
    <t>DINNER 5:00 - 6:00</t>
  </si>
  <si>
    <t>TOTAL DAY 3</t>
  </si>
  <si>
    <t>Worksheet for Cost per day:</t>
  </si>
  <si>
    <t>(Need to cover these costs with minimum registration fees)</t>
  </si>
  <si>
    <t>Individual Costs</t>
  </si>
  <si>
    <t>Wednesday Breakfast</t>
  </si>
  <si>
    <t>Wednesday Lunch</t>
  </si>
  <si>
    <t>Wednesday Dinner</t>
  </si>
  <si>
    <t>Wed meals</t>
  </si>
  <si>
    <t>Thursday Breakfast</t>
  </si>
  <si>
    <t>Thursday Lunch</t>
  </si>
  <si>
    <t>Thursday Dinner</t>
  </si>
  <si>
    <t>Thurs meals</t>
  </si>
  <si>
    <t>Friday Breakfast</t>
  </si>
  <si>
    <t>Fri meals</t>
  </si>
  <si>
    <r>
      <t>General Costs</t>
    </r>
    <r>
      <rPr>
        <sz val="10"/>
        <rFont val="Calibri"/>
        <family val="2"/>
      </rPr>
      <t>:</t>
    </r>
  </si>
  <si>
    <t>Meals</t>
  </si>
  <si>
    <t>Staff Expenses (meals, mileage)</t>
  </si>
  <si>
    <t>Early Bird Full Registration</t>
  </si>
  <si>
    <t>Regular Full Registration</t>
  </si>
  <si>
    <t>LCD projector pkg, wireless mic, standing lectern</t>
  </si>
  <si>
    <t>LCD projection pkg, wired mic, standing lectern</t>
  </si>
  <si>
    <t>Equipment Rental</t>
  </si>
  <si>
    <t>Name</t>
  </si>
  <si>
    <t>Rooms</t>
  </si>
  <si>
    <t>Tues</t>
  </si>
  <si>
    <t>Wed</t>
  </si>
  <si>
    <t>Thurs</t>
  </si>
  <si>
    <t>Wed Lunch</t>
  </si>
  <si>
    <t>Wed Dinner</t>
  </si>
  <si>
    <t>X</t>
  </si>
  <si>
    <t>Wed Breakfast</t>
  </si>
  <si>
    <t xml:space="preserve">Staff Meals </t>
  </si>
  <si>
    <t>Staff Rooms</t>
  </si>
  <si>
    <t>Total</t>
  </si>
  <si>
    <t>ADDRESS 1</t>
  </si>
  <si>
    <t>ADDRESS 2</t>
  </si>
  <si>
    <t>CITY</t>
  </si>
  <si>
    <t>STATE</t>
  </si>
  <si>
    <t>ZIP</t>
  </si>
  <si>
    <t>Email Conf?</t>
  </si>
  <si>
    <t>Staff</t>
  </si>
  <si>
    <t>Exhibitors</t>
  </si>
  <si>
    <t>Attendees</t>
  </si>
  <si>
    <t>ADDITIONAL DETAILS</t>
  </si>
  <si>
    <t>DAILY SCHEDULE</t>
  </si>
  <si>
    <t>7:30 - 8:15</t>
  </si>
  <si>
    <t>9:45 - 10:45</t>
  </si>
  <si>
    <t>2:15 - 3:15</t>
  </si>
  <si>
    <t>8:15 - 9:30</t>
  </si>
  <si>
    <t>11:00 - 12:00</t>
  </si>
  <si>
    <t>12:00 - 12:45</t>
  </si>
  <si>
    <t>1:00 - 2:00</t>
  </si>
  <si>
    <t>3:15 - 3:45</t>
  </si>
  <si>
    <t>5:00 - 6:00</t>
  </si>
  <si>
    <t>BREAKFAST</t>
  </si>
  <si>
    <t>LUNCH</t>
  </si>
  <si>
    <t>REGISTRATION</t>
  </si>
  <si>
    <t>HOSPITALITY ROOM</t>
  </si>
  <si>
    <t>LOBBY</t>
  </si>
  <si>
    <t>STORAGE/SUPPORT</t>
  </si>
  <si>
    <t>PLACE ITEMS IN STORAGE</t>
  </si>
  <si>
    <t>GENERAL SESSION</t>
  </si>
  <si>
    <t>BREAK</t>
  </si>
  <si>
    <t>7:00 - 9:00</t>
  </si>
  <si>
    <t>6:00 - 9:00</t>
  </si>
  <si>
    <t>9:00 - 12:00</t>
  </si>
  <si>
    <t>BAR OPEN</t>
  </si>
  <si>
    <t>OFF-SITE EVENTS</t>
  </si>
  <si>
    <t>7:30 - 8:30</t>
  </si>
  <si>
    <t>1:30 - 2:30</t>
  </si>
  <si>
    <t>2:45 - 3:45</t>
  </si>
  <si>
    <t>3:45 - 4:15</t>
  </si>
  <si>
    <t>4:15 - 5:15</t>
  </si>
  <si>
    <t>6:00 - 7:00</t>
  </si>
  <si>
    <t>7:00 - 10:00</t>
  </si>
  <si>
    <t>PATIO PARTY</t>
  </si>
  <si>
    <t>10:00 - 12:00</t>
  </si>
  <si>
    <t>7:30 - 9:00</t>
  </si>
  <si>
    <t>8:00 - 9:00</t>
  </si>
  <si>
    <t>9:00 - 10:00</t>
  </si>
  <si>
    <t>10:15 - 11:15</t>
  </si>
  <si>
    <t xml:space="preserve">11:30 - 12:30 </t>
  </si>
  <si>
    <t>BEVERAGE STATION</t>
  </si>
  <si>
    <t>BREAK STATION</t>
  </si>
  <si>
    <t>STORAGE AND SUPPORT</t>
  </si>
  <si>
    <t>THURSDAY PATIO PARTY</t>
  </si>
  <si>
    <t>SUMMARY RECEIVED</t>
  </si>
  <si>
    <t>10:45 - 11:00</t>
  </si>
  <si>
    <t>2:00 - 2:15</t>
  </si>
  <si>
    <t>FOOD BREAK</t>
  </si>
  <si>
    <t>9:30 -9:45</t>
  </si>
  <si>
    <t>10:00 - 10:15</t>
  </si>
  <si>
    <t>NAME</t>
  </si>
  <si>
    <t>Company</t>
  </si>
  <si>
    <t>Last Name</t>
  </si>
  <si>
    <t>First Name</t>
  </si>
  <si>
    <t>Registation Type</t>
  </si>
  <si>
    <t>Price</t>
  </si>
  <si>
    <t>Payment Type</t>
  </si>
  <si>
    <t>Discount Code</t>
  </si>
  <si>
    <t>Paid?</t>
  </si>
  <si>
    <t>Email</t>
  </si>
  <si>
    <t>TASK</t>
  </si>
  <si>
    <t>WHO</t>
  </si>
  <si>
    <t>DONE</t>
  </si>
  <si>
    <t>CATEGORY</t>
  </si>
  <si>
    <t>TEST AUDIO/VIDEO</t>
  </si>
  <si>
    <t>5:00 - 10:00</t>
  </si>
  <si>
    <t>SET UP LAPTOPS</t>
  </si>
  <si>
    <t>Date Paid</t>
  </si>
  <si>
    <t>DATE</t>
  </si>
  <si>
    <t>Date</t>
  </si>
  <si>
    <t>Vendor</t>
  </si>
  <si>
    <t>Exhibitor Type</t>
  </si>
  <si>
    <t>Evening Event Ticket</t>
  </si>
  <si>
    <t>Discount Code 2</t>
  </si>
  <si>
    <t>Discount Code 1</t>
  </si>
  <si>
    <t>Late Fee</t>
  </si>
  <si>
    <t>STAFF BREAKFAST</t>
  </si>
  <si>
    <t>STAFF LUNCH</t>
  </si>
  <si>
    <t>STAFF DINNER</t>
  </si>
  <si>
    <t>DINNER</t>
  </si>
  <si>
    <t>BREAK FOOD</t>
  </si>
  <si>
    <t>ITEM 1</t>
  </si>
  <si>
    <t>ITEM 2</t>
  </si>
  <si>
    <t>ITEM 3</t>
  </si>
  <si>
    <t>ITEM 4</t>
  </si>
  <si>
    <t>ROOM RENTALS</t>
  </si>
  <si>
    <t>AV EXPENSES</t>
  </si>
  <si>
    <t>OTHER</t>
  </si>
  <si>
    <t>REGISTRATION TOOL EXPENSE</t>
  </si>
  <si>
    <t>BADGES, LANYARDS</t>
  </si>
  <si>
    <t>PAPER, POSTAGE, OFFICE SUPPLIES</t>
  </si>
  <si>
    <t xml:space="preserve">VENUE  </t>
  </si>
  <si>
    <t>TRANSPORTATION</t>
  </si>
  <si>
    <t>FOOD</t>
  </si>
  <si>
    <t>SLEEPING ROOMS</t>
  </si>
  <si>
    <t>MEALS</t>
  </si>
  <si>
    <t xml:space="preserve">SPEAKER 1 </t>
  </si>
  <si>
    <t>SPEAKER 2</t>
  </si>
  <si>
    <t>SPEAKER 3</t>
  </si>
  <si>
    <t>SPEAKER 4</t>
  </si>
  <si>
    <t>GIFTS, THANK-YOUS</t>
  </si>
  <si>
    <t>REVENUE</t>
  </si>
  <si>
    <t>ESTIMATED EXPENSES</t>
  </si>
  <si>
    <t>AV NEEDS</t>
  </si>
  <si>
    <t>WELCOME</t>
  </si>
  <si>
    <t>KEYNOTE</t>
  </si>
  <si>
    <t>EVENING EVENT</t>
  </si>
  <si>
    <t>BUS RETURNS AT 9:00</t>
  </si>
  <si>
    <t>TOPIC NAME</t>
  </si>
  <si>
    <t>ROOM NAME, AV NEEDS</t>
  </si>
  <si>
    <t>Divided by # of attendees:</t>
  </si>
  <si>
    <t>Last, First</t>
  </si>
  <si>
    <t>WHEN - No Later Than:</t>
  </si>
  <si>
    <t>6 MONTHS PRIOR</t>
  </si>
  <si>
    <t>Establish Goals</t>
  </si>
  <si>
    <t>ACTION PLAN</t>
  </si>
  <si>
    <t>3 MONTHS PRIOR</t>
  </si>
  <si>
    <t>Details</t>
  </si>
  <si>
    <t>Determine speaker fees if any, as well as meal, lodging, and transportation costs for budgeting purposes</t>
  </si>
  <si>
    <t>Include the exact setup and teardown times allowed</t>
  </si>
  <si>
    <t>Budget items for staff may include logo shirts, meals, lodging, and transportation costs</t>
  </si>
  <si>
    <t>Establish Core Team</t>
  </si>
  <si>
    <t>Don't forget staff badges - they should be distinguishable from a regular attendee</t>
  </si>
  <si>
    <t>Confirm vendor deliveries and arrival times</t>
  </si>
  <si>
    <t>Do you have day-of contact information?</t>
  </si>
  <si>
    <t>Conduct team meeting -cover all of the 'what if?' questions - hand out cheat sheets with FAQ's, important contact #'s, emergency procedures, etc.</t>
  </si>
  <si>
    <t>signage</t>
  </si>
  <si>
    <t>décor</t>
  </si>
  <si>
    <t>registration area</t>
  </si>
  <si>
    <t>AV is set up and working in each room</t>
  </si>
  <si>
    <t>lighting</t>
  </si>
  <si>
    <t>Start/end times for each room, room setups, equipment needs, seating numbers, break station setup and refresh times, detailed menus including beverages, exhibitor setup/teardown times, names of onsite personnel who will be working the event</t>
  </si>
  <si>
    <t>Prepare Detailed Script and Timeline for the Event…</t>
  </si>
  <si>
    <t>...and the days leading up to the event if necessary.  What will happen when, and who owns each task?</t>
  </si>
  <si>
    <t>Obtain pricing for room rentals, high-tech/low-tech equpment rentals, meals and breakout food and beverage prices so cost to attendee can be determined - confirm when setup can begin so exhibitors and setup crew can be informed</t>
  </si>
  <si>
    <t>Order equipment rentals, printing services, entertainment, sponsors, etc.</t>
  </si>
  <si>
    <t>Wrap-up/Critique Meeting</t>
  </si>
  <si>
    <t>Prepare Detailed Script and Timeline for the Event</t>
  </si>
  <si>
    <t>Day 1</t>
  </si>
  <si>
    <t>Day 2</t>
  </si>
  <si>
    <t>Last Name, Fist Name</t>
  </si>
  <si>
    <t>EXHIBITOR CONTACT NAME</t>
  </si>
  <si>
    <t>EQUIPMENT NEEDS</t>
  </si>
  <si>
    <t>LOGISTICS</t>
  </si>
  <si>
    <t>DÉCOR</t>
  </si>
  <si>
    <t>SERVICE PROVIDERS</t>
  </si>
  <si>
    <t>VENUE</t>
  </si>
  <si>
    <t>Speaker Hospitality</t>
  </si>
  <si>
    <t>ADMINISTRATION</t>
  </si>
  <si>
    <t>Vegetarian</t>
  </si>
  <si>
    <t>Gluten-Free</t>
  </si>
  <si>
    <t>BANQUET MENU ITEM(S)</t>
  </si>
  <si>
    <t>Speakers/Other Guests</t>
  </si>
  <si>
    <t>EXHIBITOR SPACES</t>
  </si>
  <si>
    <t>EXHIBITORS</t>
  </si>
  <si>
    <t>DURATION OF EVENT</t>
  </si>
  <si>
    <t>1 DAY BEFORE</t>
  </si>
  <si>
    <t>Who</t>
  </si>
  <si>
    <t>Prepare registration desk - badges, lanyards, agendas, vendor cards, attendee list, giveaway items</t>
  </si>
  <si>
    <t>ACTIVITY/WHO</t>
  </si>
  <si>
    <t>WHAT/WHERE</t>
  </si>
  <si>
    <t>WHEN</t>
  </si>
  <si>
    <t>BREAKOUTS</t>
  </si>
  <si>
    <t>3:45 - 4:45</t>
  </si>
  <si>
    <t>8:30 - 9:30</t>
  </si>
  <si>
    <t>12:00 - 1:00</t>
  </si>
  <si>
    <t>2:30 - 2:45</t>
  </si>
  <si>
    <t>check setup, centerpieces, in meal room</t>
  </si>
  <si>
    <t>double check AV in general session room</t>
  </si>
  <si>
    <t>staff in place at registration table, lobby, general session room, hospitality room</t>
  </si>
  <si>
    <t>set up and test AV in general session and breakout rooms</t>
  </si>
  <si>
    <t>set and test computer equipment in breakout rooms - are all sessions loaded?</t>
  </si>
  <si>
    <t>get key from sales manager for the next morning</t>
  </si>
  <si>
    <t>EXHIBITOR TABLE SETUP</t>
  </si>
  <si>
    <t>confirm correct number of exhibitor stations in exhibitor hall - 1 table, 2 chairs, 1 waste bin at each - place names of exhibitors at assigned tables, confirm those with electric needs are near outlets</t>
  </si>
  <si>
    <t>TEAM MEMBER NAME</t>
  </si>
  <si>
    <t>DAY-OF CONTACT NAME</t>
  </si>
  <si>
    <t>EXHIBITOR CONTACT EMAIL</t>
  </si>
  <si>
    <t>DAY OF CONTACT EMAIL/PHONE</t>
  </si>
  <si>
    <t>ATTENDANCE</t>
  </si>
  <si>
    <t>Total Number</t>
  </si>
  <si>
    <t>Event Goals</t>
  </si>
  <si>
    <t>Why</t>
  </si>
  <si>
    <t>How</t>
  </si>
  <si>
    <t>Action Steps</t>
  </si>
  <si>
    <t>GOALS FOR THE 2015 CUSTOMER CONFERENCE</t>
  </si>
  <si>
    <t>1. Provide continuing education on the products and services our customers use each day</t>
  </si>
  <si>
    <t>Many customers didn't receive formal training, or are unaware of new functionality that has been added since they were trained initially</t>
  </si>
  <si>
    <t>Select team members to develop breakout sessions that would be of interest to our customers</t>
  </si>
  <si>
    <t>Review the customer support tickets and gauge what topics are addressed most often, being sure to have a wide range of topics that would meet the needs of all of our attendees</t>
  </si>
  <si>
    <t xml:space="preserve">2. Provide an opportunity for our customers to network with each other and connect with like-minded individuals </t>
  </si>
  <si>
    <t>Our customers have similar roles and responsibilities, and can learn best practices from each other to improve their operations.  Our event is a unique opportunity to find a mentor or mentee.</t>
  </si>
  <si>
    <t>Incorporate time into the agenda for attendees to talk and get to know each both formally and informally .</t>
  </si>
  <si>
    <t>3. Inform attendees of new products and services available by our company</t>
  </si>
  <si>
    <t>Many customers aren't aware of the new products and services we have added to our offerings; this is a good opportunity to showcase those products to a large number of clients</t>
  </si>
  <si>
    <t>Offer showcase sessions where products are introduced and demonstrated.</t>
  </si>
  <si>
    <t>Sales presentations and/or learning lab where customers can have some hands-on time with the new product (would involve some additional equipment rental and preparation)</t>
  </si>
  <si>
    <t>4. Create opportunities for our attendees to meet and get to know our team members and meeting people face to face that they typically only interact with on the phone</t>
  </si>
  <si>
    <t>Creating strong relationships with our customers keeps our retention rates high and creates referenceable clients</t>
  </si>
  <si>
    <t>Make sure as many team members as possible are participating in some way or another in the conference; make sure they are visible and easily recognizable as team members.</t>
  </si>
  <si>
    <t>Order matching shirts to identify team members; spread out speaking and notetaking responsibilities so everyone is participating in breakout sessions; perhaps an after-hours meet and greet?</t>
  </si>
  <si>
    <t>Incorporate roundtable sessions where attendees with similar job responsibilities can brainstorm about specific issues/topics ; insure that first-time attendees have an indicator on their name badge; create after-hours events that are conducive to conversation and meeting new people (acoustic guitar vs. live band or DJ, icebreaker game or team events?)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</si>
</sst>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8" formatCode="&quot;$&quot;#,##0.00_);[Red]\(&quot;$&quot;#,##0.00\)"/>
    <numFmt numFmtId="43" formatCode="_(* #,##0.00_);_(* \(#,##0.00\);_(* &quot;-&quot;??_);_(@_)"/>
    <numFmt numFmtId="164" formatCode="&quot;$&quot;#,##0.00"/>
    <numFmt numFmtId="165" formatCode="&quot;$&quot;#,##0.00_-"/>
  </numFmts>
  <fonts count="40">
    <font>
      <sz val="11"/>
      <color theme="1"/>
      <name val="Calibri"/>
      <family val="2"/>
      <scheme val="minor"/>
    </font>
    <font>
      <b/>
      <sz val="11"/>
      <color theme="1"/>
      <name val="Calibri"/>
      <family val="2"/>
      <scheme val="minor"/>
    </font>
    <font>
      <sz val="8"/>
      <color theme="1"/>
      <name val="Calibri"/>
      <family val="2"/>
      <scheme val="minor"/>
    </font>
    <font>
      <b/>
      <sz val="11"/>
      <color theme="3" tint="0.39997558519241921"/>
      <name val="Calibri"/>
      <family val="2"/>
      <scheme val="minor"/>
    </font>
    <font>
      <b/>
      <sz val="11"/>
      <name val="Calibri"/>
      <family val="2"/>
      <scheme val="minor"/>
    </font>
    <font>
      <b/>
      <sz val="8"/>
      <color theme="1"/>
      <name val="Calibri"/>
      <family val="2"/>
      <scheme val="minor"/>
    </font>
    <font>
      <sz val="8"/>
      <name val="Calibri"/>
      <family val="2"/>
      <scheme val="minor"/>
    </font>
    <font>
      <b/>
      <sz val="10"/>
      <name val="Calibri"/>
      <family val="2"/>
    </font>
    <font>
      <sz val="10"/>
      <name val="Calibri"/>
      <family val="2"/>
    </font>
    <font>
      <b/>
      <sz val="8"/>
      <name val="Calibri"/>
      <family val="2"/>
    </font>
    <font>
      <b/>
      <sz val="14"/>
      <name val="Calibri"/>
      <family val="2"/>
    </font>
    <font>
      <b/>
      <sz val="12"/>
      <name val="Calibri"/>
      <family val="2"/>
    </font>
    <font>
      <sz val="11"/>
      <color theme="1"/>
      <name val="Calibri"/>
      <family val="2"/>
      <scheme val="minor"/>
    </font>
    <font>
      <b/>
      <sz val="10"/>
      <color theme="1"/>
      <name val="Calibri"/>
      <family val="2"/>
      <scheme val="minor"/>
    </font>
    <font>
      <sz val="10"/>
      <color theme="1"/>
      <name val="Calibri"/>
      <family val="2"/>
      <scheme val="minor"/>
    </font>
    <font>
      <sz val="10"/>
      <color rgb="FFFF0000"/>
      <name val="Calibri"/>
      <family val="2"/>
      <scheme val="minor"/>
    </font>
    <font>
      <b/>
      <sz val="10"/>
      <color rgb="FFFF0000"/>
      <name val="Calibri"/>
      <family val="2"/>
      <scheme val="minor"/>
    </font>
    <font>
      <b/>
      <sz val="11"/>
      <color rgb="FFFF0000"/>
      <name val="Calibri"/>
      <family val="2"/>
      <scheme val="minor"/>
    </font>
    <font>
      <b/>
      <sz val="18"/>
      <color theme="1"/>
      <name val="Calibri"/>
      <family val="2"/>
      <scheme val="minor"/>
    </font>
    <font>
      <b/>
      <sz val="10"/>
      <name val="Calibri"/>
      <family val="2"/>
      <scheme val="minor"/>
    </font>
    <font>
      <sz val="10"/>
      <name val="Calibri"/>
      <family val="2"/>
      <scheme val="minor"/>
    </font>
    <font>
      <sz val="9"/>
      <color theme="1"/>
      <name val="Calibri"/>
      <family val="2"/>
      <scheme val="minor"/>
    </font>
    <font>
      <b/>
      <sz val="11"/>
      <name val="Calibri"/>
      <family val="2"/>
    </font>
    <font>
      <u/>
      <sz val="11"/>
      <color theme="10"/>
      <name val="Calibri"/>
      <family val="2"/>
      <scheme val="minor"/>
    </font>
    <font>
      <u/>
      <sz val="11"/>
      <color theme="11"/>
      <name val="Calibri"/>
      <family val="2"/>
      <scheme val="minor"/>
    </font>
    <font>
      <sz val="10"/>
      <name val="Arial"/>
      <family val="2"/>
    </font>
    <font>
      <b/>
      <sz val="10"/>
      <name val="Arial"/>
      <family val="2"/>
    </font>
    <font>
      <sz val="11"/>
      <name val="HelveticaNeueLT Std Lt"/>
      <family val="2"/>
    </font>
    <font>
      <sz val="11"/>
      <name val="Arial"/>
      <family val="2"/>
    </font>
    <font>
      <sz val="10"/>
      <name val="HelveticaNeueLT Std Lt"/>
      <family val="2"/>
    </font>
    <font>
      <b/>
      <sz val="9"/>
      <color theme="1"/>
      <name val="Calibri"/>
      <family val="2"/>
      <scheme val="minor"/>
    </font>
    <font>
      <sz val="11"/>
      <color rgb="FFFF0000"/>
      <name val="Calibri"/>
      <family val="2"/>
      <scheme val="minor"/>
    </font>
    <font>
      <b/>
      <u/>
      <sz val="9"/>
      <color indexed="8"/>
      <name val="Calibri"/>
      <family val="2"/>
      <scheme val="minor"/>
    </font>
    <font>
      <sz val="9"/>
      <color indexed="8"/>
      <name val="Calibri"/>
      <family val="2"/>
      <scheme val="minor"/>
    </font>
    <font>
      <sz val="11"/>
      <name val="Calibri"/>
      <family val="2"/>
      <scheme val="minor"/>
    </font>
    <font>
      <i/>
      <sz val="8"/>
      <color theme="1"/>
      <name val="Calibri"/>
      <family val="2"/>
      <scheme val="minor"/>
    </font>
    <font>
      <i/>
      <sz val="11"/>
      <color theme="1"/>
      <name val="Calibri"/>
      <family val="2"/>
      <scheme val="minor"/>
    </font>
    <font>
      <b/>
      <sz val="11"/>
      <color theme="9" tint="-0.249977111117893"/>
      <name val="Calibri"/>
      <family val="2"/>
      <scheme val="minor"/>
    </font>
    <font>
      <b/>
      <sz val="14"/>
      <color theme="1"/>
      <name val="Calibri"/>
      <family val="2"/>
      <scheme val="minor"/>
    </font>
    <font>
      <sz val="12"/>
      <color theme="1"/>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indexed="53"/>
        <bgColor indexed="64"/>
      </patternFill>
    </fill>
    <fill>
      <patternFill patternType="solid">
        <fgColor indexed="49"/>
        <bgColor indexed="64"/>
      </patternFill>
    </fill>
    <fill>
      <patternFill patternType="solid">
        <fgColor indexed="22"/>
        <bgColor indexed="64"/>
      </patternFill>
    </fill>
    <fill>
      <patternFill patternType="solid">
        <fgColor indexed="13"/>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0" tint="-0.249977111117893"/>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s>
  <cellStyleXfs count="77">
    <xf numFmtId="0" fontId="0" fillId="0" borderId="0"/>
    <xf numFmtId="43" fontId="12"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214">
    <xf numFmtId="0" fontId="0" fillId="0" borderId="0" xfId="0"/>
    <xf numFmtId="0" fontId="0" fillId="0" borderId="1" xfId="0" applyBorder="1"/>
    <xf numFmtId="0" fontId="0" fillId="0" borderId="1" xfId="0" applyBorder="1" applyAlignment="1">
      <alignment wrapText="1"/>
    </xf>
    <xf numFmtId="0" fontId="0" fillId="0" borderId="0" xfId="0" applyAlignment="1">
      <alignment wrapText="1"/>
    </xf>
    <xf numFmtId="0" fontId="1" fillId="0" borderId="1" xfId="0" applyFont="1" applyBorder="1" applyAlignment="1">
      <alignment wrapText="1"/>
    </xf>
    <xf numFmtId="0" fontId="1" fillId="0" borderId="1" xfId="0" applyFont="1" applyFill="1" applyBorder="1" applyAlignment="1">
      <alignment wrapText="1"/>
    </xf>
    <xf numFmtId="0" fontId="1" fillId="0" borderId="0" xfId="0" applyFont="1"/>
    <xf numFmtId="0" fontId="1" fillId="0" borderId="1" xfId="0" applyFont="1" applyBorder="1"/>
    <xf numFmtId="0" fontId="1" fillId="0" borderId="1" xfId="0" applyFont="1" applyBorder="1" applyAlignment="1">
      <alignment horizontal="center" wrapText="1"/>
    </xf>
    <xf numFmtId="0" fontId="1" fillId="0" borderId="1" xfId="0" applyFont="1" applyFill="1" applyBorder="1" applyAlignment="1">
      <alignment horizont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wrapText="1"/>
    </xf>
    <xf numFmtId="0" fontId="0" fillId="0" borderId="0" xfId="0" applyAlignment="1">
      <alignment horizontal="center" wrapText="1"/>
    </xf>
    <xf numFmtId="0" fontId="1" fillId="0" borderId="0" xfId="0" applyFont="1" applyAlignment="1">
      <alignment wrapText="1"/>
    </xf>
    <xf numFmtId="0" fontId="2" fillId="0" borderId="1" xfId="0" applyFont="1" applyBorder="1" applyAlignment="1">
      <alignment wrapText="1"/>
    </xf>
    <xf numFmtId="0" fontId="1" fillId="0" borderId="1" xfId="0" applyFont="1" applyBorder="1" applyAlignment="1">
      <alignment horizontal="center"/>
    </xf>
    <xf numFmtId="0" fontId="3" fillId="0" borderId="1" xfId="0" applyFont="1" applyBorder="1" applyAlignment="1">
      <alignment wrapText="1"/>
    </xf>
    <xf numFmtId="0" fontId="4" fillId="0" borderId="1" xfId="0" applyFont="1" applyBorder="1" applyAlignment="1">
      <alignment wrapText="1"/>
    </xf>
    <xf numFmtId="0" fontId="0" fillId="0" borderId="0" xfId="0" applyBorder="1" applyAlignment="1">
      <alignment horizontal="center"/>
    </xf>
    <xf numFmtId="0" fontId="0" fillId="2" borderId="0" xfId="0" applyFill="1"/>
    <xf numFmtId="0" fontId="2" fillId="0" borderId="0" xfId="0" applyFont="1" applyAlignment="1">
      <alignment wrapText="1"/>
    </xf>
    <xf numFmtId="0" fontId="6" fillId="0" borderId="1" xfId="0" applyFont="1" applyBorder="1" applyAlignment="1">
      <alignment wrapText="1"/>
    </xf>
    <xf numFmtId="0" fontId="7" fillId="0" borderId="1" xfId="0" applyFont="1" applyFill="1" applyBorder="1"/>
    <xf numFmtId="164" fontId="8" fillId="0" borderId="1" xfId="0" applyNumberFormat="1" applyFont="1" applyFill="1" applyBorder="1"/>
    <xf numFmtId="0" fontId="8" fillId="0" borderId="1" xfId="0" applyFont="1" applyFill="1" applyBorder="1"/>
    <xf numFmtId="0" fontId="8" fillId="0" borderId="1" xfId="0" applyFont="1" applyBorder="1"/>
    <xf numFmtId="0" fontId="7" fillId="0" borderId="1" xfId="0" applyFont="1" applyBorder="1"/>
    <xf numFmtId="0" fontId="8" fillId="0" borderId="0" xfId="0" applyFont="1"/>
    <xf numFmtId="164" fontId="8" fillId="0" borderId="1" xfId="0" applyNumberFormat="1" applyFont="1" applyBorder="1"/>
    <xf numFmtId="164" fontId="7" fillId="0" borderId="1" xfId="0" applyNumberFormat="1" applyFont="1" applyBorder="1"/>
    <xf numFmtId="16" fontId="8" fillId="0" borderId="1" xfId="0" applyNumberFormat="1" applyFont="1" applyBorder="1"/>
    <xf numFmtId="8" fontId="11" fillId="0" borderId="1" xfId="0" applyNumberFormat="1" applyFont="1" applyBorder="1"/>
    <xf numFmtId="8" fontId="8" fillId="0" borderId="1" xfId="0" applyNumberFormat="1" applyFont="1" applyBorder="1"/>
    <xf numFmtId="0" fontId="8" fillId="0" borderId="1" xfId="0" applyFont="1" applyBorder="1" applyAlignment="1">
      <alignment wrapText="1"/>
    </xf>
    <xf numFmtId="164" fontId="8" fillId="0" borderId="1" xfId="0" applyNumberFormat="1" applyFont="1" applyBorder="1" applyAlignment="1">
      <alignment wrapText="1"/>
    </xf>
    <xf numFmtId="164" fontId="8" fillId="2" borderId="1" xfId="0" applyNumberFormat="1" applyFont="1" applyFill="1" applyBorder="1"/>
    <xf numFmtId="8" fontId="7" fillId="2" borderId="1" xfId="0" applyNumberFormat="1" applyFont="1" applyFill="1" applyBorder="1"/>
    <xf numFmtId="0" fontId="0" fillId="0" borderId="0" xfId="0" applyAlignment="1">
      <alignment horizontal="right"/>
    </xf>
    <xf numFmtId="0" fontId="0" fillId="0" borderId="0" xfId="0" applyFont="1"/>
    <xf numFmtId="0" fontId="7" fillId="2" borderId="1" xfId="0" applyFont="1" applyFill="1" applyBorder="1"/>
    <xf numFmtId="0" fontId="8" fillId="2" borderId="1" xfId="0" applyFont="1" applyFill="1" applyBorder="1"/>
    <xf numFmtId="164" fontId="7" fillId="2" borderId="1" xfId="0" applyNumberFormat="1" applyFont="1" applyFill="1" applyBorder="1"/>
    <xf numFmtId="164" fontId="7" fillId="4" borderId="1" xfId="0" applyNumberFormat="1" applyFont="1" applyFill="1" applyBorder="1"/>
    <xf numFmtId="0" fontId="7" fillId="2" borderId="1" xfId="0" applyFont="1" applyFill="1" applyBorder="1" applyAlignment="1">
      <alignment wrapText="1"/>
    </xf>
    <xf numFmtId="4" fontId="8" fillId="2" borderId="1" xfId="0" applyNumberFormat="1" applyFont="1" applyFill="1" applyBorder="1"/>
    <xf numFmtId="0" fontId="8" fillId="2" borderId="1" xfId="0" applyFont="1" applyFill="1" applyBorder="1" applyAlignment="1">
      <alignment wrapText="1"/>
    </xf>
    <xf numFmtId="4" fontId="7" fillId="2" borderId="1" xfId="0" applyNumberFormat="1" applyFont="1" applyFill="1" applyBorder="1"/>
    <xf numFmtId="0" fontId="7" fillId="2" borderId="1" xfId="0" applyNumberFormat="1" applyFont="1" applyFill="1" applyBorder="1"/>
    <xf numFmtId="0" fontId="9" fillId="2" borderId="1" xfId="0" applyFont="1" applyFill="1" applyBorder="1"/>
    <xf numFmtId="0" fontId="0" fillId="2" borderId="0" xfId="0" applyFill="1" applyAlignment="1">
      <alignment horizontal="right"/>
    </xf>
    <xf numFmtId="0" fontId="1" fillId="0" borderId="0" xfId="0" applyFont="1" applyFill="1"/>
    <xf numFmtId="0" fontId="0" fillId="0" borderId="0" xfId="0" applyFill="1"/>
    <xf numFmtId="0" fontId="3" fillId="0" borderId="1" xfId="0" applyFont="1" applyFill="1" applyBorder="1" applyAlignment="1">
      <alignment wrapText="1"/>
    </xf>
    <xf numFmtId="0" fontId="5" fillId="0" borderId="1" xfId="0" applyFont="1" applyFill="1" applyBorder="1" applyAlignment="1">
      <alignment wrapText="1"/>
    </xf>
    <xf numFmtId="0" fontId="2" fillId="0" borderId="1" xfId="0" applyFont="1" applyFill="1" applyBorder="1" applyAlignment="1">
      <alignment wrapText="1"/>
    </xf>
    <xf numFmtId="0" fontId="0" fillId="0" borderId="1" xfId="0" applyBorder="1" applyAlignment="1">
      <alignment horizontal="left" wrapText="1"/>
    </xf>
    <xf numFmtId="8" fontId="0" fillId="0" borderId="1" xfId="0" applyNumberFormat="1" applyBorder="1" applyAlignment="1">
      <alignment horizontal="left" wrapText="1"/>
    </xf>
    <xf numFmtId="0" fontId="13" fillId="0" borderId="1" xfId="0" applyFont="1" applyBorder="1"/>
    <xf numFmtId="0" fontId="14" fillId="0" borderId="1" xfId="0" applyFont="1" applyBorder="1"/>
    <xf numFmtId="0" fontId="14" fillId="0" borderId="0" xfId="0" applyFont="1"/>
    <xf numFmtId="0" fontId="16" fillId="0" borderId="1" xfId="0" applyFont="1" applyBorder="1"/>
    <xf numFmtId="0" fontId="17" fillId="0" borderId="0" xfId="0" applyFont="1"/>
    <xf numFmtId="0" fontId="14" fillId="2" borderId="1" xfId="0" applyFont="1" applyFill="1" applyBorder="1"/>
    <xf numFmtId="0" fontId="16" fillId="2" borderId="1" xfId="0" applyFont="1" applyFill="1" applyBorder="1"/>
    <xf numFmtId="0" fontId="13" fillId="2" borderId="1" xfId="0" applyFont="1" applyFill="1" applyBorder="1"/>
    <xf numFmtId="0" fontId="14" fillId="5" borderId="1" xfId="0" applyFont="1" applyFill="1" applyBorder="1"/>
    <xf numFmtId="0" fontId="13" fillId="5" borderId="1" xfId="0" applyFont="1" applyFill="1" applyBorder="1"/>
    <xf numFmtId="0" fontId="16" fillId="0" borderId="1" xfId="0" applyFont="1" applyFill="1" applyBorder="1"/>
    <xf numFmtId="0" fontId="13" fillId="0" borderId="1" xfId="0" applyFont="1" applyFill="1" applyBorder="1"/>
    <xf numFmtId="0" fontId="13" fillId="0" borderId="0" xfId="0" applyFont="1"/>
    <xf numFmtId="0" fontId="13" fillId="6" borderId="1" xfId="0" applyFont="1" applyFill="1" applyBorder="1"/>
    <xf numFmtId="0" fontId="18" fillId="6" borderId="1" xfId="0" applyFont="1" applyFill="1" applyBorder="1"/>
    <xf numFmtId="0" fontId="18" fillId="0" borderId="1" xfId="0" applyFont="1" applyFill="1" applyBorder="1"/>
    <xf numFmtId="0" fontId="1" fillId="2" borderId="0" xfId="0" applyFont="1" applyFill="1"/>
    <xf numFmtId="0" fontId="22" fillId="2" borderId="0" xfId="0" applyFont="1" applyFill="1" applyBorder="1"/>
    <xf numFmtId="0" fontId="22" fillId="3" borderId="0" xfId="0" applyFont="1" applyFill="1" applyBorder="1" applyAlignment="1">
      <alignment wrapText="1"/>
    </xf>
    <xf numFmtId="0" fontId="22" fillId="3" borderId="0" xfId="0" applyFont="1" applyFill="1" applyBorder="1"/>
    <xf numFmtId="0" fontId="2" fillId="6" borderId="1" xfId="0" applyFont="1" applyFill="1" applyBorder="1" applyAlignment="1">
      <alignment wrapText="1"/>
    </xf>
    <xf numFmtId="0" fontId="5" fillId="6" borderId="1" xfId="0" applyFont="1" applyFill="1" applyBorder="1" applyAlignment="1">
      <alignment wrapText="1"/>
    </xf>
    <xf numFmtId="0" fontId="5" fillId="0" borderId="0" xfId="0" applyFont="1"/>
    <xf numFmtId="4" fontId="0" fillId="2" borderId="0" xfId="0" applyNumberFormat="1" applyFill="1"/>
    <xf numFmtId="4" fontId="0" fillId="0" borderId="0" xfId="0" applyNumberFormat="1"/>
    <xf numFmtId="0" fontId="26" fillId="0" borderId="1" xfId="14" applyFont="1" applyBorder="1"/>
    <xf numFmtId="0" fontId="26" fillId="8" borderId="1" xfId="14" applyFont="1" applyFill="1" applyBorder="1" applyAlignment="1">
      <alignment horizontal="center"/>
    </xf>
    <xf numFmtId="0" fontId="25" fillId="0" borderId="1" xfId="14" applyFont="1" applyBorder="1"/>
    <xf numFmtId="0" fontId="25" fillId="0" borderId="1" xfId="14" applyFont="1" applyBorder="1" applyAlignment="1">
      <alignment horizontal="center" wrapText="1"/>
    </xf>
    <xf numFmtId="0" fontId="25" fillId="9" borderId="1" xfId="14" applyFont="1" applyFill="1" applyBorder="1"/>
    <xf numFmtId="0" fontId="25" fillId="10" borderId="1" xfId="14" applyFont="1" applyFill="1" applyBorder="1" applyAlignment="1">
      <alignment horizontal="center"/>
    </xf>
    <xf numFmtId="0" fontId="25" fillId="11" borderId="1" xfId="14" applyFont="1" applyFill="1" applyBorder="1"/>
    <xf numFmtId="0" fontId="25" fillId="11" borderId="1" xfId="14" applyFont="1" applyFill="1" applyBorder="1" applyAlignment="1">
      <alignment horizontal="center"/>
    </xf>
    <xf numFmtId="0" fontId="27" fillId="0" borderId="0" xfId="0" applyFont="1" applyBorder="1" applyAlignment="1">
      <alignment wrapText="1"/>
    </xf>
    <xf numFmtId="0" fontId="28" fillId="0" borderId="0" xfId="0" applyFont="1"/>
    <xf numFmtId="0" fontId="29" fillId="0" borderId="0" xfId="0" applyFont="1" applyBorder="1" applyAlignment="1">
      <alignment wrapText="1"/>
    </xf>
    <xf numFmtId="0" fontId="13" fillId="0" borderId="1" xfId="0" applyFont="1" applyBorder="1" applyAlignment="1">
      <alignment wrapText="1"/>
    </xf>
    <xf numFmtId="0" fontId="30" fillId="0" borderId="1" xfId="0" applyFont="1" applyBorder="1" applyAlignment="1">
      <alignment wrapText="1"/>
    </xf>
    <xf numFmtId="0" fontId="1" fillId="0" borderId="1" xfId="0" applyFont="1" applyBorder="1" applyAlignment="1">
      <alignment horizontal="left" wrapText="1"/>
    </xf>
    <xf numFmtId="0" fontId="0" fillId="0" borderId="2" xfId="0" applyBorder="1" applyAlignment="1">
      <alignment wrapText="1"/>
    </xf>
    <xf numFmtId="0" fontId="15" fillId="0" borderId="1" xfId="0" applyFont="1" applyBorder="1" applyAlignment="1">
      <alignment horizontal="center" wrapText="1"/>
    </xf>
    <xf numFmtId="0" fontId="15" fillId="0" borderId="1" xfId="0" applyFont="1" applyBorder="1" applyAlignment="1">
      <alignment wrapText="1"/>
    </xf>
    <xf numFmtId="0" fontId="31" fillId="0" borderId="0" xfId="0" applyFont="1"/>
    <xf numFmtId="0" fontId="32" fillId="0" borderId="1" xfId="0" applyFont="1" applyFill="1" applyBorder="1" applyAlignment="1" applyProtection="1">
      <alignment horizontal="left"/>
    </xf>
    <xf numFmtId="0" fontId="32" fillId="0" borderId="1" xfId="0" applyFont="1" applyFill="1" applyBorder="1" applyAlignment="1" applyProtection="1">
      <alignment horizontal="left" wrapText="1"/>
    </xf>
    <xf numFmtId="0" fontId="33" fillId="0" borderId="1" xfId="0" applyFont="1" applyFill="1" applyBorder="1" applyAlignment="1" applyProtection="1">
      <alignment wrapText="1"/>
    </xf>
    <xf numFmtId="0" fontId="33" fillId="0" borderId="1" xfId="0" applyFont="1" applyFill="1" applyBorder="1" applyProtection="1"/>
    <xf numFmtId="165" fontId="33" fillId="0" borderId="1" xfId="0" applyNumberFormat="1" applyFont="1" applyFill="1" applyBorder="1" applyProtection="1"/>
    <xf numFmtId="0" fontId="33" fillId="0" borderId="1" xfId="0" applyFont="1" applyFill="1" applyBorder="1" applyAlignment="1" applyProtection="1">
      <alignment horizontal="center"/>
    </xf>
    <xf numFmtId="0" fontId="32" fillId="0" borderId="1" xfId="0" applyFont="1" applyFill="1" applyBorder="1" applyAlignment="1" applyProtection="1">
      <alignment horizontal="center"/>
    </xf>
    <xf numFmtId="0" fontId="0" fillId="0" borderId="1" xfId="0" applyFill="1" applyBorder="1"/>
    <xf numFmtId="0" fontId="0" fillId="0" borderId="1" xfId="0" applyFill="1" applyBorder="1" applyAlignment="1">
      <alignment horizontal="center"/>
    </xf>
    <xf numFmtId="0" fontId="34" fillId="0" borderId="0" xfId="0" applyFont="1"/>
    <xf numFmtId="0" fontId="34" fillId="0" borderId="1" xfId="0" applyFont="1" applyBorder="1" applyAlignment="1">
      <alignment wrapText="1"/>
    </xf>
    <xf numFmtId="0" fontId="34" fillId="0" borderId="1" xfId="0" applyFont="1" applyBorder="1"/>
    <xf numFmtId="0" fontId="31" fillId="0" borderId="1" xfId="0" applyFont="1" applyBorder="1" applyAlignment="1">
      <alignment wrapText="1"/>
    </xf>
    <xf numFmtId="0" fontId="34" fillId="0" borderId="1" xfId="0" applyFont="1" applyFill="1" applyBorder="1"/>
    <xf numFmtId="0" fontId="34" fillId="0" borderId="0" xfId="0" applyFont="1" applyAlignment="1">
      <alignment wrapText="1"/>
    </xf>
    <xf numFmtId="0" fontId="19" fillId="0" borderId="1" xfId="0" applyFont="1" applyBorder="1" applyAlignment="1">
      <alignment horizontal="center" wrapText="1"/>
    </xf>
    <xf numFmtId="0" fontId="19" fillId="0" borderId="1" xfId="0" applyFont="1" applyBorder="1" applyAlignment="1">
      <alignment wrapText="1"/>
    </xf>
    <xf numFmtId="0" fontId="20" fillId="0" borderId="1" xfId="0" applyFont="1" applyBorder="1" applyAlignment="1">
      <alignment horizontal="center" wrapText="1"/>
    </xf>
    <xf numFmtId="0" fontId="20" fillId="0" borderId="1" xfId="0" applyFont="1" applyBorder="1" applyAlignment="1">
      <alignment wrapText="1"/>
    </xf>
    <xf numFmtId="0" fontId="34" fillId="0" borderId="1" xfId="0" applyFont="1" applyBorder="1" applyAlignment="1">
      <alignment horizontal="center" wrapText="1"/>
    </xf>
    <xf numFmtId="0" fontId="34" fillId="0" borderId="0" xfId="0" applyFont="1" applyAlignment="1">
      <alignment horizontal="center" wrapText="1"/>
    </xf>
    <xf numFmtId="0" fontId="21" fillId="0" borderId="1" xfId="0" applyFont="1" applyBorder="1"/>
    <xf numFmtId="20" fontId="20" fillId="0" borderId="1" xfId="0" applyNumberFormat="1" applyFont="1" applyBorder="1" applyAlignment="1">
      <alignment horizontal="right" wrapText="1"/>
    </xf>
    <xf numFmtId="0" fontId="20" fillId="0" borderId="1" xfId="0" applyFont="1" applyBorder="1" applyAlignment="1">
      <alignment horizontal="right" wrapText="1"/>
    </xf>
    <xf numFmtId="0" fontId="15" fillId="0" borderId="1" xfId="0" applyFont="1" applyBorder="1" applyAlignment="1">
      <alignment horizontal="right" wrapText="1"/>
    </xf>
    <xf numFmtId="0" fontId="19" fillId="0" borderId="1" xfId="0" applyFont="1" applyBorder="1" applyAlignment="1">
      <alignment horizontal="right" wrapText="1"/>
    </xf>
    <xf numFmtId="0" fontId="4" fillId="0" borderId="0" xfId="0" applyFont="1" applyAlignment="1">
      <alignment wrapText="1"/>
    </xf>
    <xf numFmtId="0" fontId="17" fillId="0" borderId="1" xfId="0" applyFont="1" applyBorder="1" applyAlignment="1">
      <alignment wrapText="1"/>
    </xf>
    <xf numFmtId="0" fontId="31" fillId="0" borderId="1" xfId="0" applyFont="1" applyBorder="1" applyAlignment="1">
      <alignment horizontal="center" wrapText="1"/>
    </xf>
    <xf numFmtId="16" fontId="7" fillId="0" borderId="1" xfId="0" applyNumberFormat="1" applyFont="1" applyBorder="1"/>
    <xf numFmtId="164" fontId="0" fillId="0" borderId="0" xfId="0" applyNumberFormat="1"/>
    <xf numFmtId="16" fontId="8" fillId="0" borderId="1" xfId="0" applyNumberFormat="1" applyFont="1" applyBorder="1" applyAlignment="1">
      <alignment horizontal="right"/>
    </xf>
    <xf numFmtId="0" fontId="8" fillId="0" borderId="1" xfId="0" applyFont="1" applyBorder="1" applyAlignment="1">
      <alignment horizontal="right"/>
    </xf>
    <xf numFmtId="0" fontId="20" fillId="0" borderId="0" xfId="0" applyFont="1" applyFill="1"/>
    <xf numFmtId="0" fontId="13" fillId="5" borderId="5" xfId="0" applyFont="1" applyFill="1" applyBorder="1"/>
    <xf numFmtId="0" fontId="14" fillId="5" borderId="5" xfId="0" applyFont="1" applyFill="1" applyBorder="1"/>
    <xf numFmtId="0" fontId="13" fillId="0" borderId="0" xfId="0" applyFont="1" applyFill="1" applyBorder="1"/>
    <xf numFmtId="0" fontId="14" fillId="0" borderId="0" xfId="0" applyFont="1" applyFill="1" applyBorder="1"/>
    <xf numFmtId="0" fontId="0" fillId="0" borderId="0" xfId="0" applyFill="1" applyBorder="1"/>
    <xf numFmtId="0" fontId="1" fillId="0" borderId="0" xfId="0" applyFont="1" applyFill="1" applyBorder="1"/>
    <xf numFmtId="0" fontId="18" fillId="0" borderId="0" xfId="0" applyFont="1" applyFill="1" applyBorder="1"/>
    <xf numFmtId="0" fontId="15" fillId="0" borderId="0" xfId="0" applyFont="1" applyFill="1" applyBorder="1"/>
    <xf numFmtId="0" fontId="16" fillId="0" borderId="0" xfId="0" applyFont="1" applyFill="1" applyBorder="1"/>
    <xf numFmtId="0" fontId="17" fillId="0" borderId="0" xfId="0" applyFont="1" applyFill="1" applyBorder="1"/>
    <xf numFmtId="0" fontId="20" fillId="0" borderId="0" xfId="0" applyFont="1" applyFill="1" applyBorder="1"/>
    <xf numFmtId="0" fontId="2" fillId="0" borderId="0" xfId="0" applyFont="1" applyFill="1" applyBorder="1"/>
    <xf numFmtId="0" fontId="19" fillId="0" borderId="0" xfId="0" applyFont="1" applyFill="1" applyBorder="1"/>
    <xf numFmtId="0" fontId="13" fillId="0" borderId="0" xfId="0" applyFont="1" applyFill="1" applyBorder="1" applyAlignment="1">
      <alignment wrapText="1"/>
    </xf>
    <xf numFmtId="0" fontId="16" fillId="0" borderId="0" xfId="0" applyFont="1" applyBorder="1"/>
    <xf numFmtId="0" fontId="17" fillId="0" borderId="0" xfId="0" applyFont="1" applyBorder="1"/>
    <xf numFmtId="0" fontId="14" fillId="0" borderId="0" xfId="0" applyFont="1" applyBorder="1"/>
    <xf numFmtId="0" fontId="0" fillId="0" borderId="0" xfId="0" applyBorder="1"/>
    <xf numFmtId="0" fontId="15" fillId="0" borderId="0" xfId="0" applyFont="1" applyBorder="1"/>
    <xf numFmtId="0" fontId="13" fillId="0" borderId="0" xfId="0" applyFont="1" applyBorder="1"/>
    <xf numFmtId="16" fontId="34" fillId="0" borderId="1" xfId="0" applyNumberFormat="1" applyFont="1" applyBorder="1"/>
    <xf numFmtId="16" fontId="0" fillId="0" borderId="1" xfId="0" applyNumberFormat="1" applyBorder="1"/>
    <xf numFmtId="0" fontId="35" fillId="0" borderId="1" xfId="0" applyFont="1" applyFill="1" applyBorder="1" applyAlignment="1">
      <alignment wrapText="1"/>
    </xf>
    <xf numFmtId="0" fontId="36" fillId="0" borderId="0" xfId="0" applyFont="1" applyFill="1"/>
    <xf numFmtId="0" fontId="36" fillId="0" borderId="0" xfId="0" applyFont="1"/>
    <xf numFmtId="0" fontId="0" fillId="0" borderId="1" xfId="0" applyFont="1" applyFill="1" applyBorder="1" applyAlignment="1">
      <alignment wrapText="1"/>
    </xf>
    <xf numFmtId="0" fontId="5" fillId="0" borderId="1" xfId="0" applyFont="1" applyBorder="1" applyAlignment="1">
      <alignment wrapText="1"/>
    </xf>
    <xf numFmtId="0" fontId="0" fillId="0" borderId="1" xfId="0" applyFont="1" applyBorder="1" applyAlignment="1">
      <alignment wrapText="1"/>
    </xf>
    <xf numFmtId="0" fontId="8" fillId="12" borderId="0" xfId="0" applyFont="1" applyFill="1"/>
    <xf numFmtId="0" fontId="8" fillId="12" borderId="1" xfId="0" applyFont="1" applyFill="1" applyBorder="1"/>
    <xf numFmtId="164" fontId="7" fillId="12" borderId="1" xfId="0" applyNumberFormat="1" applyFont="1" applyFill="1" applyBorder="1"/>
    <xf numFmtId="43" fontId="8" fillId="12" borderId="1" xfId="1" applyFont="1" applyFill="1" applyBorder="1"/>
    <xf numFmtId="0" fontId="7" fillId="12" borderId="1" xfId="0" applyFont="1" applyFill="1" applyBorder="1"/>
    <xf numFmtId="164" fontId="8" fillId="12" borderId="1" xfId="0" applyNumberFormat="1" applyFont="1" applyFill="1" applyBorder="1"/>
    <xf numFmtId="164" fontId="8" fillId="12" borderId="1" xfId="1" applyNumberFormat="1" applyFont="1" applyFill="1" applyBorder="1"/>
    <xf numFmtId="0" fontId="8" fillId="12" borderId="1" xfId="0" applyFont="1" applyFill="1" applyBorder="1" applyAlignment="1">
      <alignment wrapText="1"/>
    </xf>
    <xf numFmtId="4" fontId="8" fillId="12" borderId="1" xfId="0" applyNumberFormat="1" applyFont="1" applyFill="1" applyBorder="1"/>
    <xf numFmtId="6" fontId="8" fillId="12" borderId="1" xfId="0" applyNumberFormat="1" applyFont="1" applyFill="1" applyBorder="1"/>
    <xf numFmtId="0" fontId="0" fillId="12" borderId="1" xfId="0" applyFont="1" applyFill="1" applyBorder="1" applyAlignment="1">
      <alignment wrapText="1"/>
    </xf>
    <xf numFmtId="16" fontId="0" fillId="12" borderId="1" xfId="0" applyNumberFormat="1" applyFill="1" applyBorder="1"/>
    <xf numFmtId="0" fontId="0" fillId="12" borderId="1" xfId="0" applyFill="1" applyBorder="1"/>
    <xf numFmtId="0" fontId="0" fillId="0" borderId="0" xfId="0" applyBorder="1" applyAlignment="1">
      <alignment wrapText="1"/>
    </xf>
    <xf numFmtId="0" fontId="0" fillId="0" borderId="0" xfId="0" applyBorder="1" applyAlignment="1">
      <alignment horizontal="center" wrapText="1"/>
    </xf>
    <xf numFmtId="0" fontId="1" fillId="0" borderId="0" xfId="0" applyFont="1" applyBorder="1"/>
    <xf numFmtId="0" fontId="13" fillId="0" borderId="1" xfId="0" applyFont="1" applyFill="1" applyBorder="1" applyAlignment="1">
      <alignment wrapText="1"/>
    </xf>
    <xf numFmtId="0" fontId="29" fillId="0" borderId="1" xfId="0" applyFont="1" applyFill="1" applyBorder="1" applyAlignment="1">
      <alignment wrapText="1"/>
    </xf>
    <xf numFmtId="0" fontId="25" fillId="0" borderId="1" xfId="0" applyFont="1" applyFill="1" applyBorder="1"/>
    <xf numFmtId="0" fontId="14" fillId="0" borderId="1" xfId="0" applyFont="1" applyFill="1" applyBorder="1"/>
    <xf numFmtId="0" fontId="0" fillId="0" borderId="1" xfId="0" applyBorder="1" applyAlignment="1">
      <alignment horizontal="left"/>
    </xf>
    <xf numFmtId="0" fontId="0" fillId="0" borderId="1" xfId="0" applyBorder="1" applyAlignment="1"/>
    <xf numFmtId="0" fontId="4" fillId="0" borderId="1" xfId="0" applyFont="1" applyBorder="1" applyAlignment="1">
      <alignment horizontal="center" wrapText="1"/>
    </xf>
    <xf numFmtId="0" fontId="34" fillId="0" borderId="1" xfId="0" applyFont="1" applyBorder="1" applyAlignment="1">
      <alignment horizontal="center"/>
    </xf>
    <xf numFmtId="0" fontId="0" fillId="12" borderId="1" xfId="0" applyFill="1" applyBorder="1" applyAlignment="1">
      <alignment horizontal="center"/>
    </xf>
    <xf numFmtId="0" fontId="1" fillId="0" borderId="0" xfId="0" applyFont="1" applyAlignment="1">
      <alignment horizontal="center" wrapText="1"/>
    </xf>
    <xf numFmtId="0" fontId="0" fillId="13" borderId="1" xfId="0" applyFont="1" applyFill="1" applyBorder="1"/>
    <xf numFmtId="0" fontId="0" fillId="13" borderId="1" xfId="0" applyFont="1" applyFill="1" applyBorder="1" applyAlignment="1">
      <alignment wrapText="1"/>
    </xf>
    <xf numFmtId="16" fontId="0" fillId="13" borderId="1" xfId="0" applyNumberFormat="1" applyFont="1" applyFill="1" applyBorder="1"/>
    <xf numFmtId="0" fontId="0" fillId="13" borderId="1" xfId="0" applyFont="1" applyFill="1" applyBorder="1" applyAlignment="1">
      <alignment horizontal="center"/>
    </xf>
    <xf numFmtId="0" fontId="0" fillId="13" borderId="0" xfId="0" applyFont="1" applyFill="1" applyAlignment="1">
      <alignment wrapText="1"/>
    </xf>
    <xf numFmtId="0" fontId="37" fillId="0" borderId="1" xfId="0" applyFont="1" applyBorder="1" applyAlignment="1">
      <alignment wrapText="1"/>
    </xf>
    <xf numFmtId="0" fontId="0" fillId="0" borderId="0" xfId="0" applyAlignment="1">
      <alignment horizontal="left" wrapText="1"/>
    </xf>
    <xf numFmtId="164" fontId="25" fillId="9" borderId="1" xfId="14" applyNumberFormat="1" applyFont="1" applyFill="1" applyBorder="1"/>
    <xf numFmtId="164" fontId="25" fillId="9" borderId="1" xfId="14" applyNumberFormat="1" applyFont="1" applyFill="1" applyBorder="1" applyAlignment="1">
      <alignment horizontal="center"/>
    </xf>
    <xf numFmtId="0" fontId="13" fillId="5" borderId="2" xfId="0" applyFont="1" applyFill="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13" fillId="5" borderId="3" xfId="0" applyFont="1" applyFill="1" applyBorder="1" applyAlignment="1">
      <alignment horizontal="center"/>
    </xf>
    <xf numFmtId="0" fontId="13" fillId="5" borderId="4" xfId="0" applyFont="1" applyFill="1" applyBorder="1" applyAlignment="1">
      <alignment horizontal="center"/>
    </xf>
    <xf numFmtId="0" fontId="10" fillId="0" borderId="1" xfId="0" applyFont="1" applyBorder="1" applyAlignment="1">
      <alignment horizontal="center"/>
    </xf>
    <xf numFmtId="164" fontId="10" fillId="0" borderId="1" xfId="0" applyNumberFormat="1" applyFont="1" applyBorder="1" applyAlignment="1">
      <alignment horizontal="center"/>
    </xf>
    <xf numFmtId="0" fontId="26" fillId="7" borderId="1" xfId="14" applyFont="1" applyFill="1" applyBorder="1" applyAlignment="1">
      <alignment horizontal="center"/>
    </xf>
    <xf numFmtId="0" fontId="26" fillId="8" borderId="1" xfId="14" applyFont="1" applyFill="1" applyBorder="1" applyAlignment="1">
      <alignment horizontal="center"/>
    </xf>
    <xf numFmtId="0" fontId="38" fillId="0" borderId="0" xfId="0" applyFont="1"/>
    <xf numFmtId="0" fontId="38" fillId="0" borderId="6" xfId="0" applyFont="1" applyBorder="1" applyAlignment="1">
      <alignment horizontal="center" wrapText="1"/>
    </xf>
    <xf numFmtId="0" fontId="38" fillId="0" borderId="1" xfId="0" applyFont="1" applyBorder="1" applyAlignment="1">
      <alignment horizontal="left" wrapText="1"/>
    </xf>
    <xf numFmtId="0" fontId="38" fillId="0" borderId="1" xfId="0" applyFont="1" applyBorder="1" applyAlignment="1">
      <alignment wrapText="1"/>
    </xf>
    <xf numFmtId="0" fontId="39" fillId="0" borderId="1" xfId="0" applyFont="1" applyBorder="1" applyAlignment="1">
      <alignment horizontal="left" wrapText="1"/>
    </xf>
    <xf numFmtId="0" fontId="0" fillId="0" borderId="1" xfId="0" applyFont="1" applyBorder="1" applyAlignment="1">
      <alignment horizontal="left" wrapText="1"/>
    </xf>
    <xf numFmtId="0" fontId="39" fillId="0" borderId="0" xfId="0" applyFont="1"/>
  </cellXfs>
  <cellStyles count="77">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Normal" xfId="0" builtinId="0"/>
    <cellStyle name="Normal 2" xfId="1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617220</xdr:colOff>
      <xdr:row>4</xdr:row>
      <xdr:rowOff>169545</xdr:rowOff>
    </xdr:from>
    <xdr:to>
      <xdr:col>1</xdr:col>
      <xdr:colOff>1514475</xdr:colOff>
      <xdr:row>4</xdr:row>
      <xdr:rowOff>1495425</xdr:rowOff>
    </xdr:to>
    <xdr:sp macro="" textlink="">
      <xdr:nvSpPr>
        <xdr:cNvPr id="2" name="TextBox 1"/>
        <xdr:cNvSpPr txBox="1"/>
      </xdr:nvSpPr>
      <xdr:spPr>
        <a:xfrm>
          <a:off x="617220" y="1922145"/>
          <a:ext cx="2886075" cy="13258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What do you</a:t>
          </a:r>
          <a:r>
            <a:rPr lang="en-US" sz="1100" b="1" baseline="0">
              <a:solidFill>
                <a:srgbClr val="FF0000"/>
              </a:solidFill>
            </a:rPr>
            <a:t> want to achieve with your event?  What do you want the attendees to be able to say when it is over?  How will you measure your success?  Get it all down here before you begin to plan how to organize your budget, your team and other resources.</a:t>
          </a:r>
          <a:endParaRPr lang="en-US" sz="1100" b="1">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297180</xdr:colOff>
      <xdr:row>4</xdr:row>
      <xdr:rowOff>0</xdr:rowOff>
    </xdr:from>
    <xdr:to>
      <xdr:col>3</xdr:col>
      <xdr:colOff>495300</xdr:colOff>
      <xdr:row>12</xdr:row>
      <xdr:rowOff>167640</xdr:rowOff>
    </xdr:to>
    <xdr:sp macro="" textlink="">
      <xdr:nvSpPr>
        <xdr:cNvPr id="2" name="TextBox 1"/>
        <xdr:cNvSpPr txBox="1"/>
      </xdr:nvSpPr>
      <xdr:spPr>
        <a:xfrm>
          <a:off x="1630680" y="1280160"/>
          <a:ext cx="2537460" cy="1630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This</a:t>
          </a:r>
          <a:r>
            <a:rPr lang="en-US" sz="1100" b="1" baseline="0">
              <a:solidFill>
                <a:srgbClr val="FF0000"/>
              </a:solidFill>
            </a:rPr>
            <a:t> is an at-a-glance status sheet of your exhibit space.  How many space do you have remaining to fill?  Who has special needs or rates a premier spot? The person reserving the space is often not the person operating the booth - you need both contact names and phone numbers</a:t>
          </a:r>
          <a:endParaRPr lang="en-US" sz="1100" b="1">
            <a:solidFill>
              <a:srgbClr val="FF0000"/>
            </a:solidFill>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777240</xdr:colOff>
      <xdr:row>3</xdr:row>
      <xdr:rowOff>30480</xdr:rowOff>
    </xdr:from>
    <xdr:to>
      <xdr:col>3</xdr:col>
      <xdr:colOff>510540</xdr:colOff>
      <xdr:row>10</xdr:row>
      <xdr:rowOff>76200</xdr:rowOff>
    </xdr:to>
    <xdr:sp macro="" textlink="">
      <xdr:nvSpPr>
        <xdr:cNvPr id="2" name="TextBox 1"/>
        <xdr:cNvSpPr txBox="1"/>
      </xdr:nvSpPr>
      <xdr:spPr>
        <a:xfrm>
          <a:off x="1676400" y="1188720"/>
          <a:ext cx="1623060" cy="1691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Another</a:t>
          </a:r>
          <a:r>
            <a:rPr lang="en-US" sz="1100" b="1" baseline="0">
              <a:solidFill>
                <a:srgbClr val="FF0000"/>
              </a:solidFill>
            </a:rPr>
            <a:t> worksheet for the banquet staff, once while you're selecting the meal choices, and again when you have your head counts (typically required 1-2 weeks prior to the event.)</a:t>
          </a:r>
          <a:endParaRPr lang="en-US" sz="1100" b="1">
            <a:solidFill>
              <a:srgbClr val="FF0000"/>
            </a:solidFil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1470660</xdr:colOff>
      <xdr:row>2</xdr:row>
      <xdr:rowOff>22860</xdr:rowOff>
    </xdr:from>
    <xdr:to>
      <xdr:col>2</xdr:col>
      <xdr:colOff>3985260</xdr:colOff>
      <xdr:row>8</xdr:row>
      <xdr:rowOff>91440</xdr:rowOff>
    </xdr:to>
    <xdr:sp macro="" textlink="">
      <xdr:nvSpPr>
        <xdr:cNvPr id="2" name="TextBox 1"/>
        <xdr:cNvSpPr txBox="1"/>
      </xdr:nvSpPr>
      <xdr:spPr>
        <a:xfrm>
          <a:off x="4495800" y="388620"/>
          <a:ext cx="2514600" cy="1219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This</a:t>
          </a:r>
          <a:r>
            <a:rPr lang="en-US" sz="1100" b="1" baseline="0">
              <a:solidFill>
                <a:srgbClr val="FF0000"/>
              </a:solidFill>
            </a:rPr>
            <a:t> is where you record all of the small stuff - what needs to be done, what is needed to do it, who will do it, where they need to be, and when it need to be completed.  You're the coach and this is your playbook - call the plays!</a:t>
          </a:r>
          <a:endParaRPr lang="en-US" sz="11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1097280</xdr:colOff>
      <xdr:row>4</xdr:row>
      <xdr:rowOff>74676</xdr:rowOff>
    </xdr:from>
    <xdr:to>
      <xdr:col>3</xdr:col>
      <xdr:colOff>13716</xdr:colOff>
      <xdr:row>13</xdr:row>
      <xdr:rowOff>92964</xdr:rowOff>
    </xdr:to>
    <xdr:sp macro="" textlink="">
      <xdr:nvSpPr>
        <xdr:cNvPr id="2" name="TextBox 1"/>
        <xdr:cNvSpPr txBox="1"/>
      </xdr:nvSpPr>
      <xdr:spPr>
        <a:xfrm>
          <a:off x="1097280" y="806196"/>
          <a:ext cx="2162556" cy="1664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If</a:t>
          </a:r>
          <a:r>
            <a:rPr lang="en-US" sz="1100" b="1" baseline="0">
              <a:solidFill>
                <a:srgbClr val="FF0000"/>
              </a:solidFill>
            </a:rPr>
            <a:t> you have an online tool for registrations, this report should be available to you.  If not, use variations of this spreadsheet to print attendee lists, name badges, reconcile revenue, determine who hasn't paid, create an email group for updates and notices, etc.</a:t>
          </a:r>
          <a:endParaRPr lang="en-US" sz="11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923544</xdr:colOff>
      <xdr:row>2</xdr:row>
      <xdr:rowOff>25908</xdr:rowOff>
    </xdr:from>
    <xdr:to>
      <xdr:col>2</xdr:col>
      <xdr:colOff>937260</xdr:colOff>
      <xdr:row>11</xdr:row>
      <xdr:rowOff>7620</xdr:rowOff>
    </xdr:to>
    <xdr:sp macro="" textlink="">
      <xdr:nvSpPr>
        <xdr:cNvPr id="2" name="TextBox 1"/>
        <xdr:cNvSpPr txBox="1"/>
      </xdr:nvSpPr>
      <xdr:spPr>
        <a:xfrm>
          <a:off x="2798064" y="391668"/>
          <a:ext cx="1621536" cy="16276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This calculator can help you determine</a:t>
          </a:r>
          <a:r>
            <a:rPr lang="en-US" sz="1100" b="1" baseline="0">
              <a:solidFill>
                <a:srgbClr val="FF0000"/>
              </a:solidFill>
            </a:rPr>
            <a:t> what you'll have to charge attendees to cover all of your costs (if you have sponsors or other resources to offset some of these costs, adjust accordingly)</a:t>
          </a:r>
          <a:endParaRPr lang="en-US" sz="11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617220</xdr:colOff>
      <xdr:row>6</xdr:row>
      <xdr:rowOff>152400</xdr:rowOff>
    </xdr:from>
    <xdr:to>
      <xdr:col>8</xdr:col>
      <xdr:colOff>464820</xdr:colOff>
      <xdr:row>17</xdr:row>
      <xdr:rowOff>15240</xdr:rowOff>
    </xdr:to>
    <xdr:sp macro="" textlink="">
      <xdr:nvSpPr>
        <xdr:cNvPr id="2" name="TextBox 1"/>
        <xdr:cNvSpPr txBox="1"/>
      </xdr:nvSpPr>
      <xdr:spPr>
        <a:xfrm>
          <a:off x="5669280" y="1295400"/>
          <a:ext cx="1958340" cy="1874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A basic</a:t>
          </a:r>
          <a:r>
            <a:rPr lang="en-US" sz="1100" b="1" baseline="0">
              <a:solidFill>
                <a:srgbClr val="FF0000"/>
              </a:solidFill>
            </a:rPr>
            <a:t> bank reconciliation to enter deposits made and checks entered to determine how you're doing from a cash and budget standpoint.  This is a report that can be modified and shared with your stakeholders both during and after the event has concluded.</a:t>
          </a:r>
          <a:endParaRPr lang="en-US" sz="1100" b="1">
            <a:solidFill>
              <a:srgbClr val="FF0000"/>
            </a:solidFill>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114300</xdr:colOff>
      <xdr:row>11</xdr:row>
      <xdr:rowOff>152400</xdr:rowOff>
    </xdr:from>
    <xdr:to>
      <xdr:col>3</xdr:col>
      <xdr:colOff>548640</xdr:colOff>
      <xdr:row>21</xdr:row>
      <xdr:rowOff>22860</xdr:rowOff>
    </xdr:to>
    <xdr:sp macro="" textlink="">
      <xdr:nvSpPr>
        <xdr:cNvPr id="2" name="TextBox 1"/>
        <xdr:cNvSpPr txBox="1"/>
      </xdr:nvSpPr>
      <xdr:spPr>
        <a:xfrm>
          <a:off x="876300" y="2324100"/>
          <a:ext cx="1661160" cy="16992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Once you know the</a:t>
          </a:r>
          <a:r>
            <a:rPr lang="en-US" sz="1100" b="1" baseline="0">
              <a:solidFill>
                <a:srgbClr val="FF0000"/>
              </a:solidFill>
            </a:rPr>
            <a:t> costs, m</a:t>
          </a:r>
          <a:r>
            <a:rPr lang="en-US" sz="1100" b="1">
              <a:solidFill>
                <a:srgbClr val="FF0000"/>
              </a:solidFill>
            </a:rPr>
            <a:t>odify</a:t>
          </a:r>
          <a:r>
            <a:rPr lang="en-US" sz="1100" b="1" baseline="0">
              <a:solidFill>
                <a:srgbClr val="FF0000"/>
              </a:solidFill>
            </a:rPr>
            <a:t> the formulas at the bottom of each column to determine the expense generated by your team for sleeping rooms and meal attendance</a:t>
          </a:r>
          <a:endParaRPr lang="en-US" sz="11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556260</xdr:colOff>
      <xdr:row>16</xdr:row>
      <xdr:rowOff>160020</xdr:rowOff>
    </xdr:from>
    <xdr:to>
      <xdr:col>7</xdr:col>
      <xdr:colOff>464820</xdr:colOff>
      <xdr:row>28</xdr:row>
      <xdr:rowOff>22860</xdr:rowOff>
    </xdr:to>
    <xdr:sp macro="" textlink="">
      <xdr:nvSpPr>
        <xdr:cNvPr id="2" name="TextBox 1"/>
        <xdr:cNvSpPr txBox="1"/>
      </xdr:nvSpPr>
      <xdr:spPr>
        <a:xfrm>
          <a:off x="6240780" y="3086100"/>
          <a:ext cx="2019300" cy="2057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Use</a:t>
          </a:r>
          <a:r>
            <a:rPr lang="en-US" sz="1100" b="1" baseline="0">
              <a:solidFill>
                <a:srgbClr val="FF0000"/>
              </a:solidFill>
            </a:rPr>
            <a:t> this spreadsheet to keep track of actual versus budgeted revenue and expense.  The rows at the bottom of the spreadsheet roll up ino the 'actual cost' fields so you can keep track of how you are doing compared to what was budgeted. </a:t>
          </a:r>
          <a:endParaRPr lang="en-US" sz="11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548640</xdr:colOff>
      <xdr:row>5</xdr:row>
      <xdr:rowOff>15240</xdr:rowOff>
    </xdr:from>
    <xdr:to>
      <xdr:col>3</xdr:col>
      <xdr:colOff>1188720</xdr:colOff>
      <xdr:row>18</xdr:row>
      <xdr:rowOff>68580</xdr:rowOff>
    </xdr:to>
    <xdr:sp macro="" textlink="">
      <xdr:nvSpPr>
        <xdr:cNvPr id="2" name="TextBox 1"/>
        <xdr:cNvSpPr txBox="1"/>
      </xdr:nvSpPr>
      <xdr:spPr>
        <a:xfrm>
          <a:off x="1943100" y="1112520"/>
          <a:ext cx="3200400" cy="2430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n-US" sz="1100" b="1">
              <a:solidFill>
                <a:srgbClr val="FF0000"/>
              </a:solidFill>
              <a:effectLst/>
              <a:latin typeface="+mn-lt"/>
              <a:ea typeface="+mn-ea"/>
              <a:cs typeface="+mn-cs"/>
            </a:rPr>
            <a:t>-Surround yourself with the right people – choose trusted individuals to create a team that will help you maintain momentum until your final goal is achieved</a:t>
          </a:r>
        </a:p>
        <a:p>
          <a:pPr lvl="0"/>
          <a:r>
            <a:rPr lang="en-US" sz="1100" b="1">
              <a:solidFill>
                <a:srgbClr val="FF0000"/>
              </a:solidFill>
              <a:effectLst/>
              <a:latin typeface="+mn-lt"/>
              <a:ea typeface="+mn-ea"/>
              <a:cs typeface="+mn-cs"/>
            </a:rPr>
            <a:t>-Pick people with skin in the game, those who are committed to you or to the cause.</a:t>
          </a:r>
        </a:p>
        <a:p>
          <a:pPr lvl="0"/>
          <a:r>
            <a:rPr lang="en-US" sz="1100" b="1">
              <a:solidFill>
                <a:srgbClr val="FF0000"/>
              </a:solidFill>
              <a:effectLst/>
              <a:latin typeface="+mn-lt"/>
              <a:ea typeface="+mn-ea"/>
              <a:cs typeface="+mn-cs"/>
            </a:rPr>
            <a:t>-Pick people that can think on their feet and adapt when adjustments to the plan need to be made </a:t>
          </a:r>
        </a:p>
        <a:p>
          <a:pPr lvl="0"/>
          <a:r>
            <a:rPr lang="en-US" sz="1100" b="1">
              <a:solidFill>
                <a:srgbClr val="FF0000"/>
              </a:solidFill>
              <a:effectLst/>
              <a:latin typeface="+mn-lt"/>
              <a:ea typeface="+mn-ea"/>
              <a:cs typeface="+mn-cs"/>
            </a:rPr>
            <a:t>-Don’t be afraid to ask – friends, colleagues, family – and their friends, colleagues, and family – asking for help is a powerful thing! </a:t>
          </a:r>
        </a:p>
        <a:p>
          <a:pPr lvl="0"/>
          <a:r>
            <a:rPr lang="en-US" sz="1100" b="1">
              <a:solidFill>
                <a:srgbClr val="FF0000"/>
              </a:solidFill>
              <a:effectLst/>
              <a:latin typeface="+mn-lt"/>
              <a:ea typeface="+mn-ea"/>
              <a:cs typeface="+mn-cs"/>
            </a:rPr>
            <a:t>-Cast a wide net</a:t>
          </a:r>
        </a:p>
        <a:p>
          <a:pPr lvl="0"/>
          <a:r>
            <a:rPr lang="en-US" sz="1100" b="1">
              <a:solidFill>
                <a:srgbClr val="FF0000"/>
              </a:solidFill>
              <a:effectLst/>
              <a:latin typeface="+mn-lt"/>
              <a:ea typeface="+mn-ea"/>
              <a:cs typeface="+mn-cs"/>
            </a:rPr>
            <a:t>-Don't</a:t>
          </a:r>
          <a:r>
            <a:rPr lang="en-US" sz="1100" b="1" baseline="0">
              <a:solidFill>
                <a:srgbClr val="FF0000"/>
              </a:solidFill>
              <a:effectLst/>
              <a:latin typeface="+mn-lt"/>
              <a:ea typeface="+mn-ea"/>
              <a:cs typeface="+mn-cs"/>
            </a:rPr>
            <a:t> forget to reward and recognize for a job well done!</a:t>
          </a:r>
          <a:endParaRPr lang="en-US" sz="1100" b="1">
            <a:solidFill>
              <a:srgbClr val="FF0000"/>
            </a:solidFill>
            <a:effectLst/>
            <a:latin typeface="+mn-lt"/>
            <a:ea typeface="+mn-ea"/>
            <a:cs typeface="+mn-cs"/>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1150620</xdr:colOff>
      <xdr:row>6</xdr:row>
      <xdr:rowOff>106680</xdr:rowOff>
    </xdr:from>
    <xdr:to>
      <xdr:col>4</xdr:col>
      <xdr:colOff>906780</xdr:colOff>
      <xdr:row>13</xdr:row>
      <xdr:rowOff>373380</xdr:rowOff>
    </xdr:to>
    <xdr:sp macro="" textlink="">
      <xdr:nvSpPr>
        <xdr:cNvPr id="2" name="TextBox 1"/>
        <xdr:cNvSpPr txBox="1"/>
      </xdr:nvSpPr>
      <xdr:spPr>
        <a:xfrm>
          <a:off x="4107180" y="1203960"/>
          <a:ext cx="2278380" cy="1798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This</a:t>
          </a:r>
          <a:r>
            <a:rPr lang="en-US" sz="1100" b="1" baseline="0">
              <a:solidFill>
                <a:srgbClr val="FF0000"/>
              </a:solidFill>
            </a:rPr>
            <a:t> is the action plan that will guide you through the project from start to finish.  Each item must have an owner, a completion date, and broken down into manageable tasks.  Each of these tasks should be copied into your time management or project management system and updated regularly as items are completed</a:t>
          </a:r>
          <a:endParaRPr lang="en-US" sz="11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419100</xdr:colOff>
      <xdr:row>5</xdr:row>
      <xdr:rowOff>91440</xdr:rowOff>
    </xdr:from>
    <xdr:to>
      <xdr:col>4</xdr:col>
      <xdr:colOff>1304544</xdr:colOff>
      <xdr:row>19</xdr:row>
      <xdr:rowOff>45720</xdr:rowOff>
    </xdr:to>
    <xdr:sp macro="" textlink="">
      <xdr:nvSpPr>
        <xdr:cNvPr id="2" name="TextBox 1"/>
        <xdr:cNvSpPr txBox="1"/>
      </xdr:nvSpPr>
      <xdr:spPr>
        <a:xfrm>
          <a:off x="6423660" y="1188720"/>
          <a:ext cx="2150364" cy="2705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This</a:t>
          </a:r>
          <a:r>
            <a:rPr lang="en-US" sz="1100" b="1" baseline="0">
              <a:solidFill>
                <a:srgbClr val="FF0000"/>
              </a:solidFill>
            </a:rPr>
            <a:t> is another way to look at your task list - sort by the "WHO" column when you want to see what each individual is reponsible for.  Sort by "WHEN" to see if your tasks are being completed on time and where the hotspots are. </a:t>
          </a:r>
        </a:p>
        <a:p>
          <a:endParaRPr lang="en-US" sz="1100" b="1" baseline="0">
            <a:solidFill>
              <a:srgbClr val="FF0000"/>
            </a:solidFill>
          </a:endParaRPr>
        </a:p>
        <a:p>
          <a:r>
            <a:rPr lang="en-US" sz="1100" b="1" baseline="0">
              <a:solidFill>
                <a:srgbClr val="FF0000"/>
              </a:solidFill>
            </a:rPr>
            <a:t>When something is done, change the color of the row so you know it's crossed off your list.  Print this spreadsheet and use to help establish your agenda for status meetings.</a:t>
          </a:r>
          <a:endParaRPr lang="en-US" sz="11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647700</xdr:colOff>
      <xdr:row>8</xdr:row>
      <xdr:rowOff>45720</xdr:rowOff>
    </xdr:from>
    <xdr:to>
      <xdr:col>6</xdr:col>
      <xdr:colOff>1143000</xdr:colOff>
      <xdr:row>19</xdr:row>
      <xdr:rowOff>175260</xdr:rowOff>
    </xdr:to>
    <xdr:sp macro="" textlink="">
      <xdr:nvSpPr>
        <xdr:cNvPr id="2" name="TextBox 1"/>
        <xdr:cNvSpPr txBox="1"/>
      </xdr:nvSpPr>
      <xdr:spPr>
        <a:xfrm>
          <a:off x="5661660" y="1874520"/>
          <a:ext cx="2301240" cy="21412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If you have several speakers</a:t>
          </a:r>
          <a:r>
            <a:rPr lang="en-US" sz="1100" b="1" baseline="0">
              <a:solidFill>
                <a:srgbClr val="FF0000"/>
              </a:solidFill>
            </a:rPr>
            <a:t> booked for your event,  assign a specific team member to them and provide their contact info.  Your speakers will have lots of questions and lots of needs.  You'll need to be in frequent communication to be sure they are providing you with bios, summaries, handouts, presentations, etc. on your timetable</a:t>
          </a:r>
          <a:endParaRPr lang="en-US" sz="11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685800</xdr:colOff>
      <xdr:row>6</xdr:row>
      <xdr:rowOff>114300</xdr:rowOff>
    </xdr:from>
    <xdr:to>
      <xdr:col>5</xdr:col>
      <xdr:colOff>693420</xdr:colOff>
      <xdr:row>11</xdr:row>
      <xdr:rowOff>190500</xdr:rowOff>
    </xdr:to>
    <xdr:sp macro="" textlink="">
      <xdr:nvSpPr>
        <xdr:cNvPr id="2" name="TextBox 1"/>
        <xdr:cNvSpPr txBox="1"/>
      </xdr:nvSpPr>
      <xdr:spPr>
        <a:xfrm>
          <a:off x="4084320" y="1577340"/>
          <a:ext cx="2339340" cy="1356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This is a great spreadsheet to use as a planning tool when you meet with</a:t>
          </a:r>
          <a:r>
            <a:rPr lang="en-US" sz="1100" b="1" baseline="0">
              <a:solidFill>
                <a:srgbClr val="FF0000"/>
              </a:solidFill>
            </a:rPr>
            <a:t> your sales manager at your venue.  Take notes and make copies so everyone is working from the same information.</a:t>
          </a:r>
          <a:endParaRPr lang="en-US" sz="1100" b="1">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1184564</xdr:colOff>
      <xdr:row>13</xdr:row>
      <xdr:rowOff>124690</xdr:rowOff>
    </xdr:from>
    <xdr:to>
      <xdr:col>8</xdr:col>
      <xdr:colOff>187037</xdr:colOff>
      <xdr:row>23</xdr:row>
      <xdr:rowOff>117762</xdr:rowOff>
    </xdr:to>
    <xdr:sp macro="" textlink="">
      <xdr:nvSpPr>
        <xdr:cNvPr id="2" name="TextBox 1"/>
        <xdr:cNvSpPr txBox="1"/>
      </xdr:nvSpPr>
      <xdr:spPr>
        <a:xfrm>
          <a:off x="7564582" y="2660072"/>
          <a:ext cx="1849582" cy="179416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This</a:t>
          </a:r>
          <a:r>
            <a:rPr lang="en-US" sz="1100" b="1" baseline="0">
              <a:solidFill>
                <a:srgbClr val="FF0000"/>
              </a:solidFill>
            </a:rPr>
            <a:t> is an assignment page that can be published to your team so they can get a feel for how the days will flow and where/when they will be needed.  It can also be used as a springboard to the formal agenda or program you provide to your attendees</a:t>
          </a:r>
          <a:endParaRPr lang="en-US" sz="1100" b="1">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335280</xdr:colOff>
      <xdr:row>5</xdr:row>
      <xdr:rowOff>0</xdr:rowOff>
    </xdr:from>
    <xdr:to>
      <xdr:col>3</xdr:col>
      <xdr:colOff>266700</xdr:colOff>
      <xdr:row>15</xdr:row>
      <xdr:rowOff>38100</xdr:rowOff>
    </xdr:to>
    <xdr:sp macro="" textlink="">
      <xdr:nvSpPr>
        <xdr:cNvPr id="2" name="TextBox 1"/>
        <xdr:cNvSpPr txBox="1"/>
      </xdr:nvSpPr>
      <xdr:spPr>
        <a:xfrm>
          <a:off x="2049780" y="1097280"/>
          <a:ext cx="2430780" cy="1866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Some</a:t>
          </a:r>
          <a:r>
            <a:rPr lang="en-US" sz="1100" b="1" baseline="0">
              <a:solidFill>
                <a:srgbClr val="FF0000"/>
              </a:solidFill>
            </a:rPr>
            <a:t> of the most important details of your event are tracked on this page.  Most important is the day-of contact names and numbers, and what time they plan to arrive.  Who on your team is responsible for contacting all of these people the week before, day before, and day of if they're not in place and doing their thing?</a:t>
          </a:r>
          <a:endParaRPr lang="en-US" sz="1100" b="1">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tabSelected="1" zoomScaleNormal="100" workbookViewId="0">
      <selection activeCell="C7" sqref="C7"/>
    </sheetView>
  </sheetViews>
  <sheetFormatPr defaultRowHeight="14.4"/>
  <cols>
    <col min="1" max="1" width="29" style="195" customWidth="1"/>
    <col min="2" max="2" width="31.6640625" style="3" customWidth="1"/>
    <col min="3" max="3" width="31.5546875" style="3" customWidth="1"/>
    <col min="4" max="4" width="29.6640625" style="3" customWidth="1"/>
  </cols>
  <sheetData>
    <row r="1" spans="1:4" ht="18">
      <c r="A1" s="208" t="s">
        <v>471</v>
      </c>
      <c r="B1" s="208"/>
      <c r="C1" s="208"/>
      <c r="D1" s="208"/>
    </row>
    <row r="2" spans="1:4" s="207" customFormat="1" ht="18">
      <c r="A2" s="209" t="s">
        <v>467</v>
      </c>
      <c r="B2" s="210" t="s">
        <v>468</v>
      </c>
      <c r="C2" s="210" t="s">
        <v>469</v>
      </c>
      <c r="D2" s="210" t="s">
        <v>470</v>
      </c>
    </row>
    <row r="3" spans="1:4" ht="15.6">
      <c r="A3" s="211"/>
      <c r="B3" s="2"/>
      <c r="C3" s="2"/>
      <c r="D3" s="2"/>
    </row>
    <row r="4" spans="1:4" s="213" customFormat="1" ht="86.4">
      <c r="A4" s="212" t="s">
        <v>472</v>
      </c>
      <c r="B4" s="162" t="s">
        <v>473</v>
      </c>
      <c r="C4" s="162" t="s">
        <v>474</v>
      </c>
      <c r="D4" s="162" t="s">
        <v>475</v>
      </c>
    </row>
    <row r="5" spans="1:4" s="213" customFormat="1" ht="172.8">
      <c r="A5" s="212" t="s">
        <v>476</v>
      </c>
      <c r="B5" s="162" t="s">
        <v>477</v>
      </c>
      <c r="C5" s="162" t="s">
        <v>478</v>
      </c>
      <c r="D5" s="162" t="s">
        <v>487</v>
      </c>
    </row>
    <row r="6" spans="1:4" s="213" customFormat="1" ht="15.6">
      <c r="A6" s="212"/>
      <c r="B6" s="162"/>
      <c r="C6" s="162"/>
      <c r="D6" s="162"/>
    </row>
    <row r="7" spans="1:4" s="213" customFormat="1" ht="86.4">
      <c r="A7" s="212" t="s">
        <v>479</v>
      </c>
      <c r="B7" s="162" t="s">
        <v>480</v>
      </c>
      <c r="C7" s="162" t="s">
        <v>481</v>
      </c>
      <c r="D7" s="162" t="s">
        <v>482</v>
      </c>
    </row>
    <row r="8" spans="1:4" s="213" customFormat="1" ht="15.6">
      <c r="A8" s="212"/>
      <c r="B8" s="162"/>
      <c r="C8" s="162"/>
      <c r="D8" s="162"/>
    </row>
    <row r="9" spans="1:4" s="213" customFormat="1" ht="100.8">
      <c r="A9" s="212" t="s">
        <v>483</v>
      </c>
      <c r="B9" s="162" t="s">
        <v>484</v>
      </c>
      <c r="C9" s="162" t="s">
        <v>485</v>
      </c>
      <c r="D9" s="162" t="s">
        <v>486</v>
      </c>
    </row>
    <row r="10" spans="1:4" s="213" customFormat="1" ht="15.6">
      <c r="A10" s="212" t="s">
        <v>7</v>
      </c>
      <c r="B10" s="162"/>
      <c r="C10" s="162"/>
      <c r="D10" s="162"/>
    </row>
  </sheetData>
  <mergeCells count="1">
    <mergeCell ref="A1:D1"/>
  </mergeCells>
  <pageMargins left="0.7" right="0.7" top="0.75" bottom="0.75" header="0.3" footer="0.3"/>
  <pageSetup orientation="landscape"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A28" sqref="A28"/>
    </sheetView>
  </sheetViews>
  <sheetFormatPr defaultColWidth="8.6640625" defaultRowHeight="14.4"/>
  <cols>
    <col min="1" max="1" width="19.44140625" customWidth="1"/>
    <col min="2" max="2" width="14.6640625" customWidth="1"/>
    <col min="3" max="3" width="19.44140625" customWidth="1"/>
    <col min="4" max="4" width="14.6640625" customWidth="1"/>
    <col min="5" max="5" width="21.6640625" customWidth="1"/>
    <col min="6" max="6" width="15.109375" customWidth="1"/>
    <col min="7" max="7" width="14.6640625" customWidth="1"/>
    <col min="8" max="8" width="12.44140625" customWidth="1"/>
    <col min="9" max="9" width="9.44140625" customWidth="1"/>
    <col min="10" max="10" width="7.44140625" customWidth="1"/>
    <col min="11" max="12" width="16.44140625" customWidth="1"/>
    <col min="13" max="14" width="18.6640625" customWidth="1"/>
    <col min="15" max="16" width="18.33203125" customWidth="1"/>
    <col min="17" max="17" width="18.44140625" customWidth="1"/>
    <col min="18" max="18" width="17.6640625" customWidth="1"/>
    <col min="19" max="19" width="35.109375" customWidth="1"/>
  </cols>
  <sheetData>
    <row r="1" spans="1:19" s="6" customFormat="1" ht="57.6">
      <c r="A1" s="94" t="s">
        <v>427</v>
      </c>
      <c r="B1" s="94" t="s">
        <v>463</v>
      </c>
      <c r="C1" s="94" t="s">
        <v>462</v>
      </c>
      <c r="D1" s="94" t="s">
        <v>464</v>
      </c>
      <c r="E1" s="94" t="s">
        <v>24</v>
      </c>
      <c r="F1" s="94" t="s">
        <v>278</v>
      </c>
      <c r="G1" s="94" t="s">
        <v>279</v>
      </c>
      <c r="H1" s="94" t="s">
        <v>280</v>
      </c>
      <c r="I1" s="94" t="s">
        <v>281</v>
      </c>
      <c r="J1" s="94" t="s">
        <v>282</v>
      </c>
      <c r="K1" s="94" t="s">
        <v>11</v>
      </c>
      <c r="L1" s="4" t="s">
        <v>31</v>
      </c>
      <c r="M1" s="4" t="s">
        <v>25</v>
      </c>
      <c r="N1" s="4" t="s">
        <v>23</v>
      </c>
      <c r="O1" s="4" t="s">
        <v>26</v>
      </c>
      <c r="P1" s="4" t="s">
        <v>428</v>
      </c>
      <c r="Q1" s="4" t="s">
        <v>32</v>
      </c>
      <c r="R1" s="4" t="s">
        <v>16</v>
      </c>
      <c r="S1" s="4" t="s">
        <v>20</v>
      </c>
    </row>
    <row r="2" spans="1:19" s="6" customFormat="1">
      <c r="A2" s="179" t="s">
        <v>7</v>
      </c>
      <c r="B2" s="179"/>
      <c r="C2" s="179"/>
      <c r="D2" s="179"/>
      <c r="E2" s="179"/>
      <c r="F2" s="179"/>
      <c r="G2" s="179"/>
      <c r="H2" s="179"/>
      <c r="I2" s="179"/>
      <c r="J2" s="179"/>
      <c r="K2" s="179"/>
      <c r="L2" s="4"/>
      <c r="M2" s="4"/>
      <c r="N2" s="4"/>
      <c r="O2" s="4"/>
      <c r="P2" s="4"/>
      <c r="Q2" s="4"/>
      <c r="R2" s="4"/>
      <c r="S2" s="4"/>
    </row>
    <row r="3" spans="1:19">
      <c r="A3" s="180"/>
      <c r="B3" s="181"/>
      <c r="C3" s="180"/>
      <c r="D3" s="181"/>
      <c r="E3" s="180"/>
      <c r="F3" s="180"/>
      <c r="G3" s="180"/>
      <c r="H3" s="180"/>
      <c r="I3" s="180"/>
      <c r="J3" s="180"/>
      <c r="K3" s="182"/>
      <c r="L3" s="1"/>
      <c r="M3" s="1"/>
      <c r="N3" s="1"/>
      <c r="O3" s="1"/>
      <c r="P3" s="1"/>
      <c r="Q3" s="1"/>
      <c r="R3" s="1"/>
      <c r="S3" s="1"/>
    </row>
    <row r="4" spans="1:19">
      <c r="A4" s="180"/>
      <c r="B4" s="181"/>
      <c r="C4" s="180"/>
      <c r="D4" s="181"/>
      <c r="E4" s="180"/>
      <c r="F4" s="180"/>
      <c r="G4" s="180"/>
      <c r="H4" s="180"/>
      <c r="I4" s="180"/>
      <c r="J4" s="180"/>
      <c r="K4" s="182"/>
      <c r="L4" s="1"/>
      <c r="M4" s="1"/>
      <c r="N4" s="1"/>
      <c r="O4" s="1"/>
      <c r="P4" s="1"/>
      <c r="Q4" s="1"/>
      <c r="R4" s="1"/>
      <c r="S4" s="1"/>
    </row>
    <row r="5" spans="1:19">
      <c r="A5" s="180"/>
      <c r="B5" s="181"/>
      <c r="C5" s="180"/>
      <c r="D5" s="181"/>
      <c r="E5" s="180"/>
      <c r="F5" s="180"/>
      <c r="G5" s="180"/>
      <c r="H5" s="180"/>
      <c r="I5" s="180"/>
      <c r="J5" s="180"/>
      <c r="K5" s="182"/>
      <c r="L5" s="1"/>
      <c r="M5" s="1"/>
      <c r="N5" s="1"/>
      <c r="O5" s="1"/>
      <c r="P5" s="1"/>
      <c r="Q5" s="1"/>
      <c r="R5" s="1"/>
      <c r="S5" s="1"/>
    </row>
    <row r="6" spans="1:19">
      <c r="A6" s="180"/>
      <c r="B6" s="181"/>
      <c r="C6" s="180"/>
      <c r="D6" s="181"/>
      <c r="E6" s="180"/>
      <c r="F6" s="180"/>
      <c r="G6" s="180"/>
      <c r="H6" s="180"/>
      <c r="I6" s="180"/>
      <c r="J6" s="180"/>
      <c r="K6" s="182"/>
      <c r="L6" s="1"/>
      <c r="M6" s="1"/>
      <c r="N6" s="1"/>
      <c r="O6" s="1"/>
      <c r="P6" s="1"/>
      <c r="Q6" s="1"/>
      <c r="R6" s="1"/>
      <c r="S6" s="1"/>
    </row>
    <row r="7" spans="1:19">
      <c r="A7" s="180"/>
      <c r="B7" s="181"/>
      <c r="C7" s="180"/>
      <c r="D7" s="181"/>
      <c r="E7" s="180"/>
      <c r="F7" s="180"/>
      <c r="G7" s="180"/>
      <c r="H7" s="180"/>
      <c r="I7" s="180"/>
      <c r="J7" s="180"/>
      <c r="K7" s="182"/>
      <c r="L7" s="1"/>
      <c r="M7" s="1"/>
      <c r="N7" s="1"/>
      <c r="O7" s="1"/>
      <c r="P7" s="1"/>
      <c r="Q7" s="1"/>
      <c r="R7" s="1"/>
      <c r="S7" s="1"/>
    </row>
    <row r="8" spans="1:19">
      <c r="A8" s="180"/>
      <c r="B8" s="181"/>
      <c r="C8" s="180"/>
      <c r="D8" s="181"/>
      <c r="E8" s="180"/>
      <c r="F8" s="180"/>
      <c r="G8" s="180"/>
      <c r="H8" s="180"/>
      <c r="I8" s="180"/>
      <c r="J8" s="180"/>
      <c r="K8" s="182"/>
      <c r="L8" s="1"/>
      <c r="M8" s="1"/>
      <c r="N8" s="1"/>
      <c r="O8" s="1"/>
      <c r="P8" s="1"/>
      <c r="Q8" s="1"/>
      <c r="R8" s="1"/>
      <c r="S8" s="1"/>
    </row>
    <row r="9" spans="1:19">
      <c r="A9" s="180"/>
      <c r="B9" s="181"/>
      <c r="C9" s="180"/>
      <c r="D9" s="181"/>
      <c r="E9" s="180"/>
      <c r="F9" s="180"/>
      <c r="G9" s="180"/>
      <c r="H9" s="180"/>
      <c r="I9" s="180"/>
      <c r="J9" s="180"/>
      <c r="K9" s="182"/>
      <c r="L9" s="1"/>
      <c r="M9" s="1"/>
      <c r="N9" s="1"/>
      <c r="O9" s="1"/>
      <c r="P9" s="1"/>
      <c r="Q9" s="1"/>
      <c r="R9" s="1"/>
      <c r="S9" s="1"/>
    </row>
    <row r="10" spans="1:19">
      <c r="A10" s="180"/>
      <c r="B10" s="182"/>
      <c r="C10" s="180"/>
      <c r="D10" s="182"/>
      <c r="E10" s="180"/>
      <c r="F10" s="182"/>
      <c r="G10" s="180"/>
      <c r="H10" s="180"/>
      <c r="I10" s="180"/>
      <c r="J10" s="180"/>
      <c r="K10" s="182"/>
      <c r="L10" s="1"/>
      <c r="M10" s="1"/>
      <c r="N10" s="1"/>
      <c r="O10" s="1"/>
      <c r="P10" s="1"/>
      <c r="Q10" s="1"/>
      <c r="R10" s="1"/>
      <c r="S10" s="1"/>
    </row>
    <row r="11" spans="1:19">
      <c r="A11" s="182"/>
      <c r="B11" s="182"/>
      <c r="C11" s="182"/>
      <c r="D11" s="182"/>
      <c r="E11" s="182"/>
      <c r="F11" s="182"/>
      <c r="G11" s="182"/>
      <c r="H11" s="182"/>
      <c r="I11" s="182"/>
      <c r="J11" s="182"/>
      <c r="K11" s="182"/>
      <c r="L11" s="1"/>
      <c r="M11" s="1"/>
      <c r="N11" s="1"/>
      <c r="O11" s="1"/>
      <c r="P11" s="1"/>
      <c r="Q11" s="1"/>
      <c r="R11" s="1"/>
      <c r="S11" s="1"/>
    </row>
    <row r="12" spans="1:19">
      <c r="A12" s="182"/>
      <c r="B12" s="182"/>
      <c r="C12" s="182"/>
      <c r="D12" s="182"/>
      <c r="E12" s="182"/>
      <c r="F12" s="182"/>
      <c r="G12" s="182"/>
      <c r="H12" s="182"/>
      <c r="I12" s="182"/>
      <c r="J12" s="182"/>
      <c r="K12" s="182"/>
      <c r="L12" s="1"/>
      <c r="M12" s="1"/>
      <c r="N12" s="1"/>
      <c r="O12" s="1"/>
      <c r="P12" s="1"/>
      <c r="Q12" s="1"/>
      <c r="R12" s="1"/>
      <c r="S12" s="1"/>
    </row>
    <row r="13" spans="1:19">
      <c r="A13" s="182"/>
      <c r="B13" s="182"/>
      <c r="C13" s="182"/>
      <c r="D13" s="182"/>
      <c r="E13" s="182"/>
      <c r="F13" s="182"/>
      <c r="G13" s="182"/>
      <c r="H13" s="182"/>
      <c r="I13" s="182"/>
      <c r="J13" s="182"/>
      <c r="K13" s="182"/>
      <c r="L13" s="1"/>
      <c r="M13" s="1"/>
      <c r="N13" s="1"/>
      <c r="O13" s="1"/>
      <c r="P13" s="1"/>
      <c r="Q13" s="1"/>
      <c r="R13" s="1"/>
      <c r="S13" s="1"/>
    </row>
    <row r="14" spans="1:19">
      <c r="A14" s="182"/>
      <c r="B14" s="182"/>
      <c r="C14" s="182"/>
      <c r="D14" s="182"/>
      <c r="E14" s="182"/>
      <c r="F14" s="182"/>
      <c r="G14" s="182"/>
      <c r="H14" s="182"/>
      <c r="I14" s="182"/>
      <c r="J14" s="182"/>
      <c r="K14" s="182"/>
      <c r="L14" s="1"/>
      <c r="M14" s="1"/>
      <c r="N14" s="1"/>
      <c r="O14" s="1"/>
      <c r="P14" s="1"/>
      <c r="Q14" s="1"/>
      <c r="R14" s="1"/>
      <c r="S14" s="1"/>
    </row>
    <row r="15" spans="1:19">
      <c r="A15" s="69"/>
      <c r="B15" s="182"/>
      <c r="C15" s="69"/>
      <c r="D15" s="182"/>
      <c r="E15" s="182"/>
      <c r="F15" s="182"/>
      <c r="G15" s="182"/>
      <c r="H15" s="182"/>
      <c r="I15" s="182"/>
      <c r="J15" s="182"/>
      <c r="K15" s="182"/>
      <c r="L15" s="1"/>
      <c r="M15" s="1"/>
      <c r="N15" s="1"/>
      <c r="O15" s="1"/>
      <c r="P15" s="1"/>
      <c r="Q15" s="1"/>
      <c r="R15" s="1"/>
      <c r="S15" s="1"/>
    </row>
    <row r="16" spans="1:19">
      <c r="A16" s="182"/>
      <c r="B16" s="182"/>
      <c r="C16" s="182"/>
      <c r="D16" s="182"/>
      <c r="E16" s="182"/>
      <c r="F16" s="182"/>
      <c r="G16" s="182"/>
      <c r="H16" s="182"/>
      <c r="I16" s="182"/>
      <c r="J16" s="182"/>
      <c r="K16" s="182"/>
      <c r="L16" s="1"/>
      <c r="M16" s="1"/>
      <c r="N16" s="1"/>
      <c r="O16" s="1"/>
      <c r="P16" s="1"/>
      <c r="Q16" s="1"/>
      <c r="R16" s="1"/>
      <c r="S16" s="1"/>
    </row>
    <row r="17" spans="1:19">
      <c r="A17" s="180"/>
      <c r="B17" s="180"/>
      <c r="C17" s="180"/>
      <c r="D17" s="180"/>
      <c r="E17" s="180"/>
      <c r="F17" s="180"/>
      <c r="G17" s="180"/>
      <c r="H17" s="180"/>
      <c r="I17" s="180"/>
      <c r="J17" s="180"/>
      <c r="K17" s="182"/>
      <c r="L17" s="1"/>
      <c r="M17" s="1"/>
      <c r="N17" s="1"/>
      <c r="O17" s="1"/>
      <c r="P17" s="1"/>
      <c r="Q17" s="1"/>
      <c r="R17" s="1"/>
      <c r="S17" s="1"/>
    </row>
    <row r="18" spans="1:19">
      <c r="A18" s="180"/>
      <c r="B18" s="181"/>
      <c r="C18" s="180"/>
      <c r="D18" s="181"/>
      <c r="E18" s="180"/>
      <c r="F18" s="180"/>
      <c r="G18" s="180"/>
      <c r="H18" s="180"/>
      <c r="I18" s="180"/>
      <c r="J18" s="180"/>
      <c r="K18" s="182"/>
      <c r="L18" s="1"/>
      <c r="M18" s="1"/>
      <c r="N18" s="1"/>
      <c r="O18" s="1"/>
      <c r="P18" s="1"/>
      <c r="Q18" s="1"/>
      <c r="R18" s="1"/>
      <c r="S18" s="1"/>
    </row>
    <row r="19" spans="1:19">
      <c r="A19" s="180"/>
      <c r="B19" s="181"/>
      <c r="C19" s="180"/>
      <c r="D19" s="181"/>
      <c r="E19" s="180"/>
      <c r="F19" s="180"/>
      <c r="G19" s="180"/>
      <c r="H19" s="180"/>
      <c r="I19" s="180"/>
      <c r="J19" s="180"/>
      <c r="K19" s="182"/>
      <c r="L19" s="1"/>
      <c r="M19" s="1"/>
      <c r="N19" s="1"/>
      <c r="O19" s="1"/>
      <c r="P19" s="1"/>
      <c r="Q19" s="1"/>
      <c r="R19" s="1"/>
      <c r="S19" s="1"/>
    </row>
    <row r="20" spans="1:19">
      <c r="A20" s="180"/>
      <c r="B20" s="181"/>
      <c r="C20" s="180"/>
      <c r="D20" s="181"/>
      <c r="E20" s="180"/>
      <c r="F20" s="180"/>
      <c r="G20" s="180"/>
      <c r="H20" s="180"/>
      <c r="I20" s="180"/>
      <c r="J20" s="180"/>
      <c r="K20" s="182"/>
      <c r="L20" s="1"/>
      <c r="M20" s="1"/>
      <c r="N20" s="1"/>
      <c r="O20" s="1"/>
      <c r="P20" s="1"/>
      <c r="Q20" s="1"/>
      <c r="R20" s="1"/>
      <c r="S20" s="1"/>
    </row>
    <row r="21" spans="1:19">
      <c r="A21" s="180"/>
      <c r="B21" s="181"/>
      <c r="C21" s="180"/>
      <c r="D21" s="181"/>
      <c r="E21" s="180"/>
      <c r="F21" s="180"/>
      <c r="G21" s="180"/>
      <c r="H21" s="180"/>
      <c r="I21" s="180"/>
      <c r="J21" s="180"/>
      <c r="K21" s="182"/>
      <c r="L21" s="1"/>
      <c r="M21" s="1"/>
      <c r="N21" s="1"/>
      <c r="O21" s="1"/>
      <c r="P21" s="1"/>
      <c r="Q21" s="1"/>
      <c r="R21" s="1"/>
      <c r="S21" s="1"/>
    </row>
    <row r="30" spans="1:19">
      <c r="A30" s="91"/>
      <c r="B30" s="91"/>
      <c r="C30" s="91"/>
      <c r="D30" s="91"/>
      <c r="E30" s="91"/>
      <c r="F30" s="91"/>
      <c r="G30" s="91"/>
      <c r="H30" s="91"/>
      <c r="I30" s="91"/>
      <c r="J30" s="91"/>
      <c r="K30" s="91"/>
      <c r="L30" s="91"/>
    </row>
    <row r="31" spans="1:19">
      <c r="A31" s="91"/>
      <c r="B31" s="92"/>
      <c r="C31" s="91"/>
      <c r="D31" s="92"/>
      <c r="E31" s="91"/>
      <c r="F31" s="91"/>
      <c r="G31" s="91"/>
      <c r="H31" s="91"/>
      <c r="I31" s="91"/>
      <c r="J31" s="91"/>
      <c r="K31" s="91"/>
      <c r="L31" s="91"/>
    </row>
    <row r="32" spans="1:19">
      <c r="A32" s="91"/>
      <c r="B32" s="92"/>
      <c r="C32" s="91"/>
      <c r="D32" s="92"/>
      <c r="E32" s="91"/>
      <c r="F32" s="91"/>
      <c r="G32" s="91"/>
      <c r="H32" s="91"/>
      <c r="I32" s="91"/>
      <c r="J32" s="91"/>
      <c r="K32" s="91"/>
      <c r="L32" s="91"/>
    </row>
    <row r="33" spans="1:12">
      <c r="A33" s="91"/>
      <c r="B33" s="92"/>
      <c r="C33" s="91"/>
      <c r="D33" s="92"/>
      <c r="E33" s="91"/>
      <c r="F33" s="91"/>
      <c r="G33" s="91"/>
      <c r="H33" s="91"/>
      <c r="I33" s="91"/>
      <c r="J33" s="91"/>
      <c r="K33" s="91"/>
      <c r="L33" s="91"/>
    </row>
    <row r="34" spans="1:12">
      <c r="A34" s="91"/>
      <c r="B34" s="92"/>
      <c r="C34" s="91"/>
      <c r="D34" s="92"/>
      <c r="E34" s="91"/>
      <c r="F34" s="91"/>
      <c r="G34" s="91"/>
      <c r="H34" s="91"/>
      <c r="I34" s="91"/>
      <c r="J34" s="91"/>
      <c r="K34" s="91"/>
      <c r="L34" s="91"/>
    </row>
    <row r="35" spans="1:12">
      <c r="A35" s="91"/>
      <c r="B35" s="92"/>
      <c r="C35" s="91"/>
      <c r="D35" s="92"/>
      <c r="E35" s="91"/>
      <c r="F35" s="91"/>
      <c r="G35" s="91"/>
      <c r="H35" s="91"/>
      <c r="I35" s="91"/>
      <c r="J35" s="91"/>
      <c r="K35" s="91"/>
      <c r="L35" s="91"/>
    </row>
    <row r="36" spans="1:12">
      <c r="A36" s="91"/>
      <c r="B36" s="92"/>
      <c r="C36" s="91"/>
      <c r="D36" s="92"/>
      <c r="E36" s="91"/>
      <c r="F36" s="91"/>
      <c r="G36" s="91"/>
      <c r="H36" s="91"/>
      <c r="I36" s="91"/>
      <c r="J36" s="91"/>
      <c r="K36" s="91"/>
      <c r="L36" s="91"/>
    </row>
    <row r="37" spans="1:12">
      <c r="A37" s="91"/>
      <c r="B37" s="92"/>
      <c r="C37" s="91"/>
      <c r="D37" s="92"/>
      <c r="E37" s="91"/>
      <c r="F37" s="91"/>
      <c r="G37" s="91"/>
      <c r="H37" s="91"/>
      <c r="I37" s="91"/>
      <c r="J37" s="91"/>
      <c r="K37" s="91"/>
      <c r="L37" s="91"/>
    </row>
    <row r="38" spans="1:12">
      <c r="A38" s="91"/>
      <c r="B38" s="92"/>
      <c r="C38" s="91"/>
      <c r="D38" s="92"/>
      <c r="E38" s="91"/>
      <c r="F38" s="91"/>
      <c r="G38" s="91"/>
      <c r="H38" s="91"/>
      <c r="I38" s="91"/>
      <c r="J38" s="91"/>
      <c r="K38" s="91"/>
      <c r="L38" s="91"/>
    </row>
    <row r="39" spans="1:12">
      <c r="A39" s="91"/>
      <c r="B39" s="92"/>
      <c r="C39" s="91"/>
      <c r="D39" s="92"/>
      <c r="E39" s="91"/>
      <c r="F39" s="91"/>
      <c r="G39" s="91"/>
      <c r="H39" s="91"/>
      <c r="I39" s="91"/>
      <c r="J39" s="91"/>
      <c r="K39" s="91"/>
      <c r="L39" s="91"/>
    </row>
    <row r="40" spans="1:12">
      <c r="A40" s="91"/>
      <c r="B40" s="92"/>
      <c r="C40" s="91"/>
      <c r="D40" s="92"/>
      <c r="E40" s="91"/>
      <c r="F40" s="91"/>
      <c r="G40" s="91"/>
      <c r="H40" s="91"/>
      <c r="I40" s="91"/>
      <c r="J40" s="91"/>
      <c r="K40" s="91"/>
      <c r="L40" s="91"/>
    </row>
    <row r="41" spans="1:12">
      <c r="A41" s="91"/>
      <c r="B41" s="92"/>
      <c r="C41" s="91"/>
      <c r="D41" s="92"/>
      <c r="E41" s="91"/>
      <c r="F41" s="91"/>
      <c r="G41" s="91"/>
      <c r="H41" s="91"/>
      <c r="I41" s="91"/>
      <c r="J41" s="91"/>
      <c r="K41" s="91"/>
      <c r="L41" s="91"/>
    </row>
    <row r="42" spans="1:12">
      <c r="A42" s="91"/>
      <c r="B42" s="92"/>
      <c r="C42" s="91"/>
      <c r="D42" s="92"/>
      <c r="E42" s="91"/>
      <c r="F42" s="91"/>
      <c r="G42" s="91"/>
      <c r="H42" s="91"/>
      <c r="I42" s="91"/>
      <c r="J42" s="91"/>
      <c r="K42" s="91"/>
      <c r="L42" s="91"/>
    </row>
    <row r="43" spans="1:12">
      <c r="A43" s="91"/>
      <c r="B43" s="92"/>
      <c r="C43" s="91"/>
      <c r="D43" s="92"/>
      <c r="E43" s="91"/>
      <c r="F43" s="91"/>
      <c r="G43" s="91"/>
      <c r="H43" s="91"/>
      <c r="I43" s="91"/>
      <c r="J43" s="91"/>
      <c r="K43" s="91"/>
      <c r="L43" s="91"/>
    </row>
    <row r="44" spans="1:12">
      <c r="A44" s="91"/>
      <c r="C44" s="91"/>
      <c r="E44" s="91"/>
      <c r="F44" s="93"/>
      <c r="G44" s="93"/>
      <c r="H44" s="93"/>
      <c r="I44" s="93"/>
      <c r="J44" s="93"/>
      <c r="K44" s="93"/>
      <c r="L44" s="93"/>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selection activeCell="H11" sqref="H11"/>
    </sheetView>
  </sheetViews>
  <sheetFormatPr defaultColWidth="8.6640625" defaultRowHeight="14.4"/>
  <cols>
    <col min="1" max="1" width="13.109375" style="195" customWidth="1"/>
    <col min="2" max="2" width="15.5546875" customWidth="1"/>
    <col min="3" max="3" width="12" customWidth="1"/>
    <col min="4" max="4" width="13.44140625" customWidth="1"/>
    <col min="5" max="5" width="10.88671875" customWidth="1"/>
    <col min="6" max="7" width="9.77734375" customWidth="1"/>
    <col min="8" max="8" width="13.21875" customWidth="1"/>
    <col min="9" max="9" width="12.44140625" customWidth="1"/>
    <col min="10" max="10" width="9.44140625" customWidth="1"/>
  </cols>
  <sheetData>
    <row r="1" spans="1:10">
      <c r="D1" s="7" t="s">
        <v>465</v>
      </c>
    </row>
    <row r="2" spans="1:10" s="14" customFormat="1" ht="48" customHeight="1">
      <c r="A2" s="96"/>
      <c r="B2" s="4" t="s">
        <v>437</v>
      </c>
      <c r="C2" s="4" t="s">
        <v>287</v>
      </c>
      <c r="D2" s="194" t="s">
        <v>286</v>
      </c>
      <c r="E2" s="194" t="s">
        <v>285</v>
      </c>
      <c r="F2" s="194" t="s">
        <v>284</v>
      </c>
      <c r="G2" s="194" t="s">
        <v>438</v>
      </c>
      <c r="H2" s="194" t="s">
        <v>435</v>
      </c>
      <c r="I2" s="194" t="s">
        <v>436</v>
      </c>
      <c r="J2" s="194" t="s">
        <v>277</v>
      </c>
    </row>
    <row r="3" spans="1:10" ht="28.8">
      <c r="A3" s="96" t="s">
        <v>219</v>
      </c>
      <c r="B3" s="97"/>
      <c r="C3" s="2"/>
      <c r="D3" s="1"/>
      <c r="E3" s="1"/>
      <c r="F3" s="1"/>
      <c r="G3" s="1"/>
      <c r="H3" s="2"/>
      <c r="I3" s="2"/>
      <c r="J3" s="1"/>
    </row>
    <row r="4" spans="1:10">
      <c r="A4" s="57" t="s">
        <v>7</v>
      </c>
      <c r="B4" s="97"/>
      <c r="C4" s="2"/>
      <c r="D4" s="1"/>
      <c r="E4" s="1"/>
      <c r="F4" s="1"/>
      <c r="G4" s="1"/>
      <c r="H4" s="2"/>
      <c r="I4" s="2"/>
      <c r="J4" s="1"/>
    </row>
    <row r="5" spans="1:10">
      <c r="A5" s="56"/>
      <c r="B5" s="97"/>
      <c r="C5" s="2"/>
      <c r="D5" s="1"/>
      <c r="E5" s="1"/>
      <c r="F5" s="1"/>
      <c r="G5" s="1"/>
      <c r="H5" s="2"/>
      <c r="I5" s="2"/>
      <c r="J5" s="1"/>
    </row>
    <row r="6" spans="1:10" ht="28.8">
      <c r="A6" s="96" t="s">
        <v>220</v>
      </c>
      <c r="B6" s="97"/>
      <c r="C6" s="2"/>
      <c r="D6" s="1"/>
      <c r="E6" s="1"/>
      <c r="F6" s="1"/>
      <c r="G6" s="1"/>
      <c r="H6" s="2"/>
      <c r="I6" s="2"/>
      <c r="J6" s="1"/>
    </row>
    <row r="7" spans="1:10">
      <c r="A7" s="57" t="s">
        <v>7</v>
      </c>
      <c r="B7" s="97"/>
      <c r="C7" s="2"/>
      <c r="D7" s="1"/>
      <c r="E7" s="1"/>
      <c r="F7" s="1"/>
      <c r="G7" s="1"/>
      <c r="H7" s="2"/>
      <c r="I7" s="2"/>
      <c r="J7" s="1"/>
    </row>
    <row r="8" spans="1:10">
      <c r="A8" s="56"/>
      <c r="B8" s="97"/>
      <c r="C8" s="2"/>
      <c r="D8" s="1"/>
      <c r="E8" s="1"/>
      <c r="F8" s="1"/>
      <c r="G8" s="1"/>
      <c r="H8" s="2"/>
      <c r="I8" s="2"/>
      <c r="J8" s="1"/>
    </row>
    <row r="9" spans="1:10" ht="28.8">
      <c r="A9" s="96" t="s">
        <v>221</v>
      </c>
      <c r="B9" s="97"/>
      <c r="C9" s="2"/>
      <c r="D9" s="1"/>
      <c r="E9" s="1"/>
      <c r="F9" s="1"/>
      <c r="G9" s="1"/>
      <c r="H9" s="2"/>
      <c r="I9" s="2"/>
      <c r="J9" s="1"/>
    </row>
    <row r="10" spans="1:10">
      <c r="A10" s="57" t="s">
        <v>7</v>
      </c>
      <c r="B10" s="97"/>
      <c r="C10" s="2"/>
      <c r="D10" s="1"/>
      <c r="E10" s="1"/>
      <c r="F10" s="1"/>
      <c r="G10" s="1"/>
      <c r="H10" s="2"/>
      <c r="I10" s="2"/>
      <c r="J10" s="1"/>
    </row>
    <row r="11" spans="1:10">
      <c r="A11" s="56"/>
      <c r="B11" s="97"/>
      <c r="C11" s="2"/>
      <c r="D11" s="1"/>
      <c r="E11" s="1"/>
      <c r="F11" s="1"/>
      <c r="G11" s="1"/>
      <c r="H11" s="2"/>
      <c r="I11" s="2"/>
      <c r="J11" s="1"/>
    </row>
    <row r="12" spans="1:10" ht="28.8">
      <c r="A12" s="96" t="s">
        <v>222</v>
      </c>
      <c r="B12" s="97"/>
      <c r="C12" s="2"/>
      <c r="D12" s="1"/>
      <c r="E12" s="1"/>
      <c r="F12" s="1"/>
      <c r="G12" s="1"/>
      <c r="H12" s="2"/>
      <c r="I12" s="2"/>
      <c r="J12" s="1"/>
    </row>
    <row r="13" spans="1:10">
      <c r="A13" s="57" t="s">
        <v>7</v>
      </c>
      <c r="B13" s="97"/>
      <c r="C13" s="2"/>
      <c r="D13" s="1"/>
      <c r="E13" s="1"/>
      <c r="F13" s="1"/>
      <c r="G13" s="1"/>
      <c r="H13" s="2"/>
      <c r="I13" s="2"/>
      <c r="J13" s="1"/>
    </row>
    <row r="14" spans="1:10">
      <c r="A14" s="56"/>
      <c r="B14" s="97"/>
      <c r="C14" s="2"/>
      <c r="D14" s="1"/>
      <c r="E14" s="1"/>
      <c r="F14" s="1"/>
      <c r="G14" s="1"/>
      <c r="H14" s="2"/>
      <c r="I14" s="2"/>
      <c r="J14" s="1"/>
    </row>
    <row r="15" spans="1:10" ht="28.8">
      <c r="A15" s="96" t="s">
        <v>223</v>
      </c>
      <c r="B15" s="97"/>
      <c r="C15" s="2"/>
      <c r="D15" s="1"/>
      <c r="E15" s="1"/>
      <c r="F15" s="1"/>
      <c r="G15" s="1"/>
      <c r="H15" s="2"/>
      <c r="I15" s="2"/>
      <c r="J15" s="1"/>
    </row>
    <row r="16" spans="1:10">
      <c r="A16" s="57" t="s">
        <v>7</v>
      </c>
      <c r="B16" s="97"/>
      <c r="C16" s="2"/>
      <c r="D16" s="1"/>
      <c r="E16" s="1"/>
      <c r="F16" s="1"/>
      <c r="G16" s="1"/>
      <c r="H16" s="2"/>
      <c r="I16" s="2"/>
      <c r="J16" s="1"/>
    </row>
    <row r="17" spans="1:10">
      <c r="A17" s="56"/>
      <c r="B17" s="97"/>
      <c r="C17" s="2"/>
      <c r="D17" s="1"/>
      <c r="E17" s="1"/>
      <c r="F17" s="1"/>
      <c r="G17" s="1"/>
      <c r="H17" s="2"/>
      <c r="I17" s="2"/>
      <c r="J17" s="1"/>
    </row>
    <row r="18" spans="1:10" ht="29.4" customHeight="1">
      <c r="A18" s="96" t="s">
        <v>224</v>
      </c>
      <c r="B18" s="97"/>
      <c r="C18" s="2"/>
      <c r="D18" s="1"/>
      <c r="E18" s="1"/>
      <c r="F18" s="1"/>
      <c r="G18" s="1"/>
      <c r="H18" s="2"/>
      <c r="I18" s="2"/>
      <c r="J18" s="1"/>
    </row>
    <row r="19" spans="1:10">
      <c r="A19" s="57" t="s">
        <v>7</v>
      </c>
      <c r="B19" s="97"/>
      <c r="C19" s="2"/>
      <c r="D19" s="1"/>
      <c r="E19" s="1"/>
      <c r="F19" s="1"/>
      <c r="G19" s="1"/>
      <c r="H19" s="2"/>
      <c r="I19" s="2"/>
      <c r="J19" s="1"/>
    </row>
    <row r="20" spans="1:10">
      <c r="A20" s="56"/>
      <c r="B20" s="97"/>
      <c r="C20" s="2"/>
      <c r="D20" s="1"/>
      <c r="E20" s="1"/>
      <c r="F20" s="1"/>
      <c r="G20" s="1"/>
      <c r="H20" s="2"/>
      <c r="I20" s="2"/>
      <c r="J20" s="1"/>
    </row>
    <row r="21" spans="1:10" ht="27" customHeight="1">
      <c r="A21" s="96" t="s">
        <v>228</v>
      </c>
      <c r="B21" s="97"/>
      <c r="C21" s="2"/>
      <c r="D21" s="1"/>
      <c r="E21" s="1"/>
      <c r="F21" s="1"/>
      <c r="G21" s="1"/>
      <c r="H21" s="2"/>
      <c r="I21" s="2"/>
      <c r="J21" s="1"/>
    </row>
    <row r="22" spans="1:10">
      <c r="A22" s="57" t="s">
        <v>7</v>
      </c>
      <c r="B22" s="97"/>
      <c r="C22" s="2"/>
      <c r="D22" s="1"/>
      <c r="E22" s="1"/>
      <c r="F22" s="1"/>
      <c r="G22" s="1"/>
      <c r="H22" s="2"/>
      <c r="I22" s="2"/>
      <c r="J22" s="1"/>
    </row>
    <row r="23" spans="1:10">
      <c r="A23" s="56"/>
      <c r="B23" s="97"/>
      <c r="C23" s="2"/>
      <c r="D23" s="1"/>
      <c r="E23" s="1"/>
      <c r="F23" s="1"/>
      <c r="G23" s="1"/>
      <c r="H23" s="2"/>
      <c r="I23" s="2"/>
      <c r="J23" s="1"/>
    </row>
    <row r="24" spans="1:10" ht="28.8">
      <c r="A24" s="96" t="s">
        <v>225</v>
      </c>
      <c r="B24" s="97"/>
      <c r="C24" s="2"/>
      <c r="D24" s="1"/>
      <c r="E24" s="1"/>
      <c r="F24" s="1"/>
      <c r="G24" s="1"/>
      <c r="H24" s="2"/>
      <c r="I24" s="2"/>
      <c r="J24" s="1"/>
    </row>
    <row r="25" spans="1:10">
      <c r="A25" s="57" t="s">
        <v>7</v>
      </c>
      <c r="B25" s="97"/>
      <c r="C25" s="2"/>
      <c r="D25" s="1"/>
      <c r="E25" s="1"/>
      <c r="F25" s="1"/>
      <c r="G25" s="1"/>
      <c r="H25" s="2"/>
      <c r="I25" s="2"/>
      <c r="J25" s="1"/>
    </row>
    <row r="26" spans="1:10">
      <c r="A26" s="56"/>
      <c r="B26" s="97"/>
      <c r="C26" s="2"/>
      <c r="D26" s="1"/>
      <c r="E26" s="1"/>
      <c r="F26" s="1"/>
      <c r="G26" s="1"/>
      <c r="H26" s="2"/>
      <c r="I26" s="2"/>
      <c r="J26" s="1"/>
    </row>
    <row r="27" spans="1:10" ht="43.2">
      <c r="A27" s="96" t="s">
        <v>227</v>
      </c>
      <c r="B27" s="97"/>
      <c r="C27" s="2"/>
      <c r="D27" s="1"/>
      <c r="E27" s="1"/>
      <c r="F27" s="1"/>
      <c r="G27" s="1"/>
      <c r="H27" s="2"/>
      <c r="I27" s="2"/>
      <c r="J27" s="1"/>
    </row>
    <row r="28" spans="1:10">
      <c r="A28" s="56" t="s">
        <v>7</v>
      </c>
      <c r="B28" s="97"/>
      <c r="C28" s="2"/>
      <c r="D28" s="1"/>
      <c r="E28" s="1"/>
      <c r="F28" s="1"/>
      <c r="G28" s="1"/>
      <c r="H28" s="2"/>
      <c r="I28" s="2"/>
      <c r="J28" s="1"/>
    </row>
    <row r="29" spans="1:10">
      <c r="A29" s="56"/>
      <c r="B29" s="97"/>
      <c r="C29" s="2"/>
      <c r="D29" s="1"/>
      <c r="E29" s="1"/>
      <c r="F29" s="1"/>
      <c r="G29" s="1"/>
      <c r="H29" s="2"/>
      <c r="I29" s="2"/>
      <c r="J29" s="1"/>
    </row>
    <row r="30" spans="1:10" ht="28.8">
      <c r="A30" s="96" t="s">
        <v>226</v>
      </c>
      <c r="B30" s="97"/>
      <c r="C30" s="2"/>
      <c r="D30" s="1"/>
      <c r="E30" s="1"/>
      <c r="F30" s="1"/>
      <c r="G30" s="1"/>
      <c r="H30" s="2"/>
      <c r="I30" s="2"/>
      <c r="J30" s="1"/>
    </row>
    <row r="31" spans="1:10">
      <c r="A31" s="57" t="s">
        <v>7</v>
      </c>
      <c r="B31" s="97"/>
      <c r="C31" s="2"/>
      <c r="D31" s="1"/>
      <c r="E31" s="1"/>
      <c r="F31" s="1"/>
      <c r="G31" s="1"/>
      <c r="H31" s="2"/>
      <c r="I31" s="2"/>
      <c r="J31" s="1"/>
    </row>
    <row r="32" spans="1:10">
      <c r="A32" s="56"/>
      <c r="B32" s="97"/>
      <c r="C32" s="2"/>
      <c r="D32" s="1"/>
      <c r="E32" s="1"/>
      <c r="F32" s="1"/>
      <c r="G32" s="1"/>
      <c r="H32" s="2"/>
      <c r="I32" s="2"/>
      <c r="J32" s="1"/>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
  <sheetViews>
    <sheetView workbookViewId="0">
      <selection activeCell="E17" sqref="E17"/>
    </sheetView>
  </sheetViews>
  <sheetFormatPr defaultColWidth="8.6640625" defaultRowHeight="14.4"/>
  <cols>
    <col min="1" max="1" width="28.109375" style="127" customWidth="1"/>
    <col min="2" max="2" width="16" style="121" customWidth="1"/>
    <col min="3" max="3" width="67.44140625" style="115" customWidth="1"/>
  </cols>
  <sheetData>
    <row r="1" spans="1:3" s="6" customFormat="1">
      <c r="A1" s="117" t="s">
        <v>447</v>
      </c>
      <c r="B1" s="116" t="s">
        <v>445</v>
      </c>
      <c r="C1" s="117" t="s">
        <v>446</v>
      </c>
    </row>
    <row r="2" spans="1:3">
      <c r="A2" s="117" t="s">
        <v>441</v>
      </c>
      <c r="B2" s="118"/>
      <c r="C2" s="119"/>
    </row>
    <row r="3" spans="1:3">
      <c r="A3" s="117"/>
      <c r="B3" s="118" t="s">
        <v>300</v>
      </c>
      <c r="C3" s="119"/>
    </row>
    <row r="4" spans="1:3" ht="18.600000000000001" customHeight="1">
      <c r="A4" s="117"/>
      <c r="B4" s="118" t="s">
        <v>303</v>
      </c>
      <c r="C4" s="119"/>
    </row>
    <row r="5" spans="1:3">
      <c r="A5" s="117"/>
      <c r="B5" s="118" t="s">
        <v>80</v>
      </c>
      <c r="C5" s="119"/>
    </row>
    <row r="6" spans="1:3">
      <c r="A6" s="117"/>
      <c r="B6" s="118" t="s">
        <v>440</v>
      </c>
      <c r="C6" s="119"/>
    </row>
    <row r="7" spans="1:3">
      <c r="A7" s="117" t="s">
        <v>288</v>
      </c>
      <c r="B7" s="118"/>
      <c r="C7" s="119"/>
    </row>
    <row r="8" spans="1:3">
      <c r="A8" s="117" t="s">
        <v>442</v>
      </c>
      <c r="B8" s="118"/>
      <c r="C8" s="119"/>
    </row>
    <row r="9" spans="1:3" s="39" customFormat="1" ht="27.6">
      <c r="A9" s="123">
        <v>0.16666666666666666</v>
      </c>
      <c r="B9" s="118" t="s">
        <v>459</v>
      </c>
      <c r="C9" s="119"/>
    </row>
    <row r="10" spans="1:3" s="39" customFormat="1" ht="41.4">
      <c r="A10" s="123"/>
      <c r="B10" s="98" t="s">
        <v>443</v>
      </c>
      <c r="C10" s="99" t="s">
        <v>460</v>
      </c>
    </row>
    <row r="11" spans="1:3" s="39" customFormat="1" ht="27.6">
      <c r="A11" s="123">
        <v>0.16666666666666666</v>
      </c>
      <c r="B11" s="118" t="s">
        <v>304</v>
      </c>
      <c r="C11" s="119" t="s">
        <v>7</v>
      </c>
    </row>
    <row r="12" spans="1:3" s="39" customFormat="1">
      <c r="A12" s="123"/>
      <c r="B12" s="98" t="s">
        <v>443</v>
      </c>
      <c r="C12" s="99" t="s">
        <v>458</v>
      </c>
    </row>
    <row r="13" spans="1:3" s="39" customFormat="1">
      <c r="A13" s="123">
        <v>0.16666666666666666</v>
      </c>
      <c r="B13" s="118" t="s">
        <v>350</v>
      </c>
      <c r="C13" s="119" t="s">
        <v>7</v>
      </c>
    </row>
    <row r="14" spans="1:3" s="39" customFormat="1">
      <c r="A14" s="123"/>
      <c r="B14" s="98" t="s">
        <v>443</v>
      </c>
      <c r="C14" s="99" t="s">
        <v>456</v>
      </c>
    </row>
    <row r="15" spans="1:3" s="39" customFormat="1">
      <c r="A15" s="124" t="s">
        <v>351</v>
      </c>
      <c r="B15" s="118" t="s">
        <v>352</v>
      </c>
      <c r="C15" s="119" t="s">
        <v>7</v>
      </c>
    </row>
    <row r="16" spans="1:3">
      <c r="A16" s="117"/>
      <c r="B16" s="98" t="s">
        <v>443</v>
      </c>
      <c r="C16" s="99" t="s">
        <v>457</v>
      </c>
    </row>
    <row r="17" spans="1:3">
      <c r="A17" s="117" t="s">
        <v>0</v>
      </c>
      <c r="B17" s="118"/>
      <c r="C17" s="119"/>
    </row>
    <row r="18" spans="1:3" s="39" customFormat="1">
      <c r="A18" s="124" t="s">
        <v>307</v>
      </c>
      <c r="B18" s="118" t="s">
        <v>300</v>
      </c>
      <c r="C18" s="119" t="s">
        <v>302</v>
      </c>
    </row>
    <row r="19" spans="1:3" s="100" customFormat="1" ht="27.6">
      <c r="A19" s="125"/>
      <c r="B19" s="98" t="s">
        <v>443</v>
      </c>
      <c r="C19" s="99" t="s">
        <v>444</v>
      </c>
    </row>
    <row r="20" spans="1:3" s="100" customFormat="1">
      <c r="A20" s="125"/>
      <c r="B20" s="98" t="s">
        <v>443</v>
      </c>
      <c r="C20" s="99" t="s">
        <v>453</v>
      </c>
    </row>
    <row r="21" spans="1:3" s="100" customFormat="1">
      <c r="A21" s="125"/>
      <c r="B21" s="98" t="s">
        <v>443</v>
      </c>
      <c r="C21" s="99" t="s">
        <v>454</v>
      </c>
    </row>
    <row r="22" spans="1:3" s="100" customFormat="1">
      <c r="A22" s="125"/>
      <c r="B22" s="98" t="s">
        <v>443</v>
      </c>
      <c r="C22" s="99" t="s">
        <v>455</v>
      </c>
    </row>
    <row r="23" spans="1:3" s="39" customFormat="1">
      <c r="A23" s="124" t="s">
        <v>289</v>
      </c>
      <c r="B23" s="118" t="s">
        <v>298</v>
      </c>
      <c r="C23" s="119"/>
    </row>
    <row r="24" spans="1:3" s="39" customFormat="1">
      <c r="A24" s="124"/>
      <c r="B24" s="118"/>
      <c r="C24" s="119"/>
    </row>
    <row r="25" spans="1:3" s="39" customFormat="1">
      <c r="A25" s="124" t="s">
        <v>292</v>
      </c>
      <c r="B25" s="118" t="s">
        <v>305</v>
      </c>
      <c r="C25" s="119"/>
    </row>
    <row r="26" spans="1:3" s="39" customFormat="1">
      <c r="A26" s="124"/>
      <c r="B26" s="118"/>
      <c r="C26" s="119"/>
    </row>
    <row r="27" spans="1:3" s="100" customFormat="1">
      <c r="A27" s="124" t="s">
        <v>334</v>
      </c>
      <c r="B27" s="118" t="s">
        <v>306</v>
      </c>
      <c r="C27" s="119"/>
    </row>
    <row r="28" spans="1:3" s="100" customFormat="1">
      <c r="A28" s="124"/>
      <c r="B28" s="118"/>
      <c r="C28" s="119"/>
    </row>
    <row r="29" spans="1:3" s="39" customFormat="1">
      <c r="A29" s="124" t="s">
        <v>290</v>
      </c>
      <c r="B29" s="118" t="s">
        <v>448</v>
      </c>
      <c r="C29" s="119"/>
    </row>
    <row r="30" spans="1:3" s="39" customFormat="1">
      <c r="A30" s="124"/>
      <c r="B30" s="118"/>
      <c r="C30" s="119"/>
    </row>
    <row r="31" spans="1:3" s="100" customFormat="1">
      <c r="A31" s="124" t="s">
        <v>331</v>
      </c>
      <c r="B31" s="118" t="s">
        <v>306</v>
      </c>
      <c r="C31" s="119"/>
    </row>
    <row r="32" spans="1:3" s="100" customFormat="1">
      <c r="A32" s="124"/>
      <c r="B32" s="118"/>
      <c r="C32" s="119"/>
    </row>
    <row r="33" spans="1:3" s="39" customFormat="1">
      <c r="A33" s="124" t="s">
        <v>293</v>
      </c>
      <c r="B33" s="118" t="s">
        <v>448</v>
      </c>
      <c r="C33" s="119"/>
    </row>
    <row r="34" spans="1:3" s="39" customFormat="1">
      <c r="A34" s="124"/>
      <c r="B34" s="118"/>
      <c r="C34" s="119"/>
    </row>
    <row r="35" spans="1:3" s="39" customFormat="1">
      <c r="A35" s="124" t="s">
        <v>294</v>
      </c>
      <c r="B35" s="118" t="s">
        <v>299</v>
      </c>
      <c r="C35" s="119"/>
    </row>
    <row r="36" spans="1:3" s="100" customFormat="1">
      <c r="A36" s="125"/>
      <c r="B36" s="98" t="s">
        <v>7</v>
      </c>
      <c r="C36" s="99"/>
    </row>
    <row r="37" spans="1:3" s="39" customFormat="1">
      <c r="A37" s="124" t="s">
        <v>295</v>
      </c>
      <c r="B37" s="118" t="s">
        <v>448</v>
      </c>
      <c r="C37" s="119"/>
    </row>
    <row r="38" spans="1:3" s="39" customFormat="1">
      <c r="A38" s="124"/>
      <c r="B38" s="118"/>
      <c r="C38" s="119"/>
    </row>
    <row r="39" spans="1:3" s="100" customFormat="1">
      <c r="A39" s="124" t="s">
        <v>332</v>
      </c>
      <c r="B39" s="118" t="s">
        <v>448</v>
      </c>
      <c r="C39" s="119"/>
    </row>
    <row r="40" spans="1:3" s="100" customFormat="1">
      <c r="A40" s="124"/>
      <c r="B40" s="118"/>
      <c r="C40" s="119"/>
    </row>
    <row r="41" spans="1:3" s="39" customFormat="1">
      <c r="A41" s="124" t="s">
        <v>291</v>
      </c>
      <c r="B41" s="118" t="s">
        <v>448</v>
      </c>
      <c r="C41" s="119"/>
    </row>
    <row r="42" spans="1:3" s="39" customFormat="1">
      <c r="A42" s="124"/>
      <c r="B42" s="118"/>
      <c r="C42" s="119"/>
    </row>
    <row r="43" spans="1:3" s="100" customFormat="1">
      <c r="A43" s="124" t="s">
        <v>296</v>
      </c>
      <c r="B43" s="118" t="s">
        <v>333</v>
      </c>
      <c r="C43" s="119"/>
    </row>
    <row r="44" spans="1:3" s="100" customFormat="1">
      <c r="A44" s="124"/>
      <c r="B44" s="118"/>
      <c r="C44" s="119"/>
    </row>
    <row r="45" spans="1:3" s="39" customFormat="1">
      <c r="A45" s="124" t="s">
        <v>449</v>
      </c>
      <c r="B45" s="118" t="s">
        <v>448</v>
      </c>
      <c r="C45" s="119"/>
    </row>
    <row r="46" spans="1:3" s="39" customFormat="1">
      <c r="A46" s="124"/>
      <c r="B46" s="118"/>
      <c r="C46" s="119"/>
    </row>
    <row r="47" spans="1:3" s="39" customFormat="1">
      <c r="A47" s="124" t="s">
        <v>297</v>
      </c>
      <c r="B47" s="118" t="s">
        <v>365</v>
      </c>
      <c r="C47" s="119"/>
    </row>
    <row r="48" spans="1:3" s="39" customFormat="1">
      <c r="A48" s="124"/>
      <c r="B48" s="118"/>
      <c r="C48" s="99"/>
    </row>
    <row r="49" spans="1:3" s="39" customFormat="1">
      <c r="A49" s="124" t="s">
        <v>308</v>
      </c>
      <c r="B49" s="118" t="s">
        <v>311</v>
      </c>
      <c r="C49" s="119"/>
    </row>
    <row r="50" spans="1:3" s="100" customFormat="1">
      <c r="A50" s="125"/>
      <c r="B50" s="98"/>
      <c r="C50" s="99"/>
    </row>
    <row r="51" spans="1:3" s="100" customFormat="1">
      <c r="A51" s="124" t="s">
        <v>309</v>
      </c>
      <c r="B51" s="118" t="s">
        <v>310</v>
      </c>
      <c r="C51" s="119"/>
    </row>
    <row r="52" spans="1:3" s="39" customFormat="1">
      <c r="A52" s="124"/>
      <c r="B52" s="118"/>
      <c r="C52" s="119"/>
    </row>
    <row r="53" spans="1:3">
      <c r="A53" s="117" t="s">
        <v>1</v>
      </c>
      <c r="B53" s="118"/>
      <c r="C53" s="119"/>
    </row>
    <row r="54" spans="1:3" s="39" customFormat="1">
      <c r="A54" s="124" t="s">
        <v>307</v>
      </c>
      <c r="B54" s="118" t="s">
        <v>300</v>
      </c>
      <c r="C54" s="119"/>
    </row>
    <row r="55" spans="1:3" s="39" customFormat="1">
      <c r="A55" s="124"/>
      <c r="B55" s="118"/>
      <c r="C55" s="99"/>
    </row>
    <row r="56" spans="1:3" s="39" customFormat="1">
      <c r="A56" s="124" t="s">
        <v>312</v>
      </c>
      <c r="B56" s="118" t="s">
        <v>298</v>
      </c>
      <c r="C56" s="119"/>
    </row>
    <row r="57" spans="1:3" s="39" customFormat="1">
      <c r="A57" s="124"/>
      <c r="B57" s="118"/>
      <c r="C57" s="119"/>
    </row>
    <row r="58" spans="1:3" s="39" customFormat="1">
      <c r="A58" s="124" t="s">
        <v>450</v>
      </c>
      <c r="B58" s="118" t="s">
        <v>448</v>
      </c>
      <c r="C58" s="119"/>
    </row>
    <row r="59" spans="1:3" s="39" customFormat="1">
      <c r="A59" s="124"/>
      <c r="B59" s="118"/>
      <c r="C59" s="119"/>
    </row>
    <row r="60" spans="1:3" s="100" customFormat="1">
      <c r="A60" s="124" t="s">
        <v>334</v>
      </c>
      <c r="B60" s="118" t="s">
        <v>306</v>
      </c>
      <c r="C60" s="119"/>
    </row>
    <row r="61" spans="1:3" s="100" customFormat="1">
      <c r="A61" s="124"/>
      <c r="B61" s="118"/>
      <c r="C61" s="119"/>
    </row>
    <row r="62" spans="1:3" s="39" customFormat="1">
      <c r="A62" s="124" t="s">
        <v>290</v>
      </c>
      <c r="B62" s="118" t="s">
        <v>448</v>
      </c>
      <c r="C62" s="119"/>
    </row>
    <row r="63" spans="1:3" s="39" customFormat="1">
      <c r="A63" s="124"/>
      <c r="B63" s="118"/>
      <c r="C63" s="119"/>
    </row>
    <row r="64" spans="1:3" s="100" customFormat="1">
      <c r="A64" s="124" t="s">
        <v>331</v>
      </c>
      <c r="B64" s="118" t="s">
        <v>306</v>
      </c>
      <c r="C64" s="119"/>
    </row>
    <row r="65" spans="1:3" s="100" customFormat="1">
      <c r="A65" s="124"/>
      <c r="B65" s="118"/>
      <c r="C65" s="119"/>
    </row>
    <row r="66" spans="1:3" s="39" customFormat="1">
      <c r="A66" s="124" t="s">
        <v>293</v>
      </c>
      <c r="B66" s="118" t="s">
        <v>448</v>
      </c>
      <c r="C66" s="119"/>
    </row>
    <row r="67" spans="1:3" s="39" customFormat="1">
      <c r="A67" s="124"/>
      <c r="B67" s="118"/>
      <c r="C67" s="119"/>
    </row>
    <row r="68" spans="1:3" s="39" customFormat="1">
      <c r="A68" s="124" t="s">
        <v>451</v>
      </c>
      <c r="B68" s="118" t="s">
        <v>299</v>
      </c>
      <c r="C68" s="119"/>
    </row>
    <row r="69" spans="1:3" s="39" customFormat="1">
      <c r="A69" s="124"/>
      <c r="B69" s="118"/>
      <c r="C69" s="99"/>
    </row>
    <row r="70" spans="1:3" s="39" customFormat="1">
      <c r="A70" s="124" t="s">
        <v>313</v>
      </c>
      <c r="B70" s="118" t="s">
        <v>448</v>
      </c>
      <c r="C70" s="119"/>
    </row>
    <row r="71" spans="1:3" s="39" customFormat="1">
      <c r="A71" s="124"/>
      <c r="B71" s="118"/>
      <c r="C71" s="119"/>
    </row>
    <row r="72" spans="1:3" s="100" customFormat="1">
      <c r="A72" s="124" t="s">
        <v>452</v>
      </c>
      <c r="B72" s="118" t="s">
        <v>306</v>
      </c>
      <c r="C72" s="119"/>
    </row>
    <row r="73" spans="1:3" s="100" customFormat="1">
      <c r="A73" s="124"/>
      <c r="B73" s="118"/>
      <c r="C73" s="119"/>
    </row>
    <row r="74" spans="1:3" s="39" customFormat="1">
      <c r="A74" s="124" t="s">
        <v>314</v>
      </c>
      <c r="B74" s="118" t="s">
        <v>448</v>
      </c>
      <c r="C74" s="119"/>
    </row>
    <row r="75" spans="1:3" s="39" customFormat="1">
      <c r="A75" s="124"/>
      <c r="B75" s="118"/>
      <c r="C75" s="119"/>
    </row>
    <row r="76" spans="1:3" s="100" customFormat="1">
      <c r="A76" s="124" t="s">
        <v>315</v>
      </c>
      <c r="B76" s="118" t="s">
        <v>333</v>
      </c>
      <c r="C76" s="119"/>
    </row>
    <row r="77" spans="1:3" s="100" customFormat="1">
      <c r="A77" s="124"/>
      <c r="B77" s="118"/>
      <c r="C77" s="119"/>
    </row>
    <row r="78" spans="1:3" s="39" customFormat="1">
      <c r="A78" s="124" t="s">
        <v>316</v>
      </c>
      <c r="B78" s="118" t="s">
        <v>448</v>
      </c>
      <c r="C78" s="119"/>
    </row>
    <row r="79" spans="1:3" s="39" customFormat="1">
      <c r="A79" s="124"/>
      <c r="B79" s="118"/>
      <c r="C79" s="119"/>
    </row>
    <row r="80" spans="1:3" s="39" customFormat="1">
      <c r="A80" s="124" t="s">
        <v>317</v>
      </c>
      <c r="B80" s="118" t="s">
        <v>365</v>
      </c>
      <c r="C80" s="119"/>
    </row>
    <row r="81" spans="1:3" s="39" customFormat="1">
      <c r="A81" s="124"/>
      <c r="B81" s="118"/>
      <c r="C81" s="99"/>
    </row>
    <row r="82" spans="1:3" s="39" customFormat="1">
      <c r="A82" s="124" t="s">
        <v>318</v>
      </c>
      <c r="B82" s="118" t="s">
        <v>319</v>
      </c>
      <c r="C82" s="119"/>
    </row>
    <row r="83" spans="1:3" s="39" customFormat="1">
      <c r="A83" s="124"/>
      <c r="B83" s="118"/>
      <c r="C83" s="99"/>
    </row>
    <row r="84" spans="1:3" s="100" customFormat="1">
      <c r="A84" s="124" t="s">
        <v>320</v>
      </c>
      <c r="B84" s="118" t="s">
        <v>310</v>
      </c>
      <c r="C84" s="119"/>
    </row>
    <row r="85" spans="1:3">
      <c r="A85" s="126"/>
      <c r="B85" s="118"/>
      <c r="C85" s="119"/>
    </row>
    <row r="86" spans="1:3">
      <c r="A86" s="117" t="s">
        <v>2</v>
      </c>
      <c r="B86" s="118"/>
      <c r="C86" s="119"/>
    </row>
    <row r="87" spans="1:3" s="39" customFormat="1">
      <c r="A87" s="124" t="s">
        <v>321</v>
      </c>
      <c r="B87" s="118" t="s">
        <v>300</v>
      </c>
      <c r="C87" s="119"/>
    </row>
    <row r="88" spans="1:3" s="39" customFormat="1">
      <c r="A88" s="124"/>
      <c r="B88" s="118"/>
      <c r="C88" s="119"/>
    </row>
    <row r="89" spans="1:3" s="39" customFormat="1">
      <c r="A89" s="124" t="s">
        <v>322</v>
      </c>
      <c r="B89" s="118" t="s">
        <v>298</v>
      </c>
      <c r="C89" s="119"/>
    </row>
    <row r="90" spans="1:3" s="39" customFormat="1">
      <c r="A90" s="124"/>
      <c r="B90" s="118"/>
      <c r="C90" s="119"/>
    </row>
    <row r="91" spans="1:3" s="39" customFormat="1">
      <c r="A91" s="124" t="s">
        <v>323</v>
      </c>
      <c r="B91" s="118" t="s">
        <v>448</v>
      </c>
      <c r="C91" s="119"/>
    </row>
    <row r="92" spans="1:3" s="39" customFormat="1">
      <c r="A92" s="124"/>
      <c r="B92" s="118"/>
      <c r="C92" s="119"/>
    </row>
    <row r="93" spans="1:3" s="100" customFormat="1">
      <c r="A93" s="124" t="s">
        <v>335</v>
      </c>
      <c r="B93" s="118" t="s">
        <v>306</v>
      </c>
      <c r="C93" s="119"/>
    </row>
    <row r="94" spans="1:3" s="100" customFormat="1">
      <c r="A94" s="124"/>
      <c r="B94" s="118"/>
      <c r="C94" s="119"/>
    </row>
    <row r="95" spans="1:3" s="39" customFormat="1">
      <c r="A95" s="124" t="s">
        <v>324</v>
      </c>
      <c r="B95" s="118" t="s">
        <v>448</v>
      </c>
      <c r="C95" s="119"/>
    </row>
    <row r="96" spans="1:3" s="39" customFormat="1">
      <c r="A96" s="124"/>
      <c r="B96" s="118"/>
      <c r="C96" s="119"/>
    </row>
    <row r="97" spans="1:3" s="39" customFormat="1">
      <c r="A97" s="124" t="s">
        <v>325</v>
      </c>
      <c r="B97" s="118" t="s">
        <v>448</v>
      </c>
      <c r="C97" s="119"/>
    </row>
    <row r="98" spans="1:3" s="100" customFormat="1">
      <c r="A98" s="128"/>
      <c r="B98" s="129"/>
      <c r="C98" s="113"/>
    </row>
    <row r="99" spans="1:3">
      <c r="A99" s="18"/>
      <c r="B99" s="120"/>
      <c r="C99" s="111"/>
    </row>
  </sheetData>
  <pageMargins left="0.7" right="0.7" top="0.75" bottom="0.75" header="0.3" footer="0.3"/>
  <pageSetup orientation="landscape" horizontalDpi="4294967292" verticalDpi="4294967292"/>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3"/>
  <sheetViews>
    <sheetView zoomScaleNormal="100" zoomScalePageLayoutView="125" workbookViewId="0">
      <selection activeCell="D17" sqref="D17"/>
    </sheetView>
  </sheetViews>
  <sheetFormatPr defaultColWidth="8.6640625" defaultRowHeight="14.4"/>
  <cols>
    <col min="1" max="1" width="24" customWidth="1"/>
    <col min="2" max="3" width="11.6640625" customWidth="1"/>
    <col min="4" max="4" width="25.109375" customWidth="1"/>
    <col min="5" max="5" width="9.44140625" customWidth="1"/>
    <col min="6" max="6" width="11.6640625" style="11" customWidth="1"/>
    <col min="7" max="7" width="10.6640625" style="11" customWidth="1"/>
    <col min="8" max="8" width="10.44140625" style="11" customWidth="1"/>
    <col min="9" max="9" width="30.44140625" style="11" customWidth="1"/>
  </cols>
  <sheetData>
    <row r="1" spans="1:9">
      <c r="A1" s="102" t="s">
        <v>337</v>
      </c>
      <c r="B1" s="101" t="s">
        <v>338</v>
      </c>
      <c r="C1" s="101" t="s">
        <v>339</v>
      </c>
      <c r="D1" s="101" t="s">
        <v>340</v>
      </c>
      <c r="E1" s="101" t="s">
        <v>341</v>
      </c>
      <c r="F1" s="101" t="s">
        <v>342</v>
      </c>
      <c r="G1" s="101" t="s">
        <v>343</v>
      </c>
      <c r="H1" s="107" t="s">
        <v>344</v>
      </c>
      <c r="I1" s="101" t="s">
        <v>345</v>
      </c>
    </row>
    <row r="2" spans="1:9">
      <c r="A2" s="103"/>
      <c r="B2" s="104"/>
      <c r="C2" s="104"/>
      <c r="D2" s="104"/>
      <c r="E2" s="105"/>
      <c r="F2" s="104"/>
      <c r="G2" s="104"/>
      <c r="H2" s="106"/>
      <c r="I2" s="104"/>
    </row>
    <row r="3" spans="1:9">
      <c r="A3" s="103"/>
      <c r="B3" s="104"/>
      <c r="C3" s="104"/>
      <c r="D3" s="104"/>
      <c r="E3" s="105"/>
      <c r="F3" s="104"/>
      <c r="G3" s="104"/>
      <c r="H3" s="106"/>
      <c r="I3" s="104"/>
    </row>
    <row r="4" spans="1:9">
      <c r="A4" s="103"/>
      <c r="B4" s="104"/>
      <c r="C4" s="104"/>
      <c r="D4" s="104"/>
      <c r="E4" s="105"/>
      <c r="F4" s="104"/>
      <c r="G4" s="104"/>
      <c r="H4" s="106"/>
      <c r="I4" s="104"/>
    </row>
    <row r="5" spans="1:9">
      <c r="A5" s="103"/>
      <c r="B5" s="104"/>
      <c r="C5" s="104"/>
      <c r="D5" s="104"/>
      <c r="E5" s="105"/>
      <c r="F5" s="104"/>
      <c r="G5" s="104"/>
      <c r="H5" s="106"/>
      <c r="I5" s="104"/>
    </row>
    <row r="6" spans="1:9">
      <c r="A6" s="103"/>
      <c r="B6" s="104"/>
      <c r="C6" s="104"/>
      <c r="D6" s="104"/>
      <c r="E6" s="105"/>
      <c r="F6" s="104"/>
      <c r="G6" s="104"/>
      <c r="H6" s="106"/>
      <c r="I6" s="104"/>
    </row>
    <row r="7" spans="1:9">
      <c r="A7" s="103"/>
      <c r="B7" s="104"/>
      <c r="C7" s="104"/>
      <c r="D7" s="104"/>
      <c r="E7" s="105"/>
      <c r="F7" s="104"/>
      <c r="G7" s="104"/>
      <c r="H7" s="106"/>
      <c r="I7" s="104"/>
    </row>
    <row r="8" spans="1:9">
      <c r="A8" s="103"/>
      <c r="B8" s="104"/>
      <c r="C8" s="104"/>
      <c r="D8" s="104"/>
      <c r="E8" s="105"/>
      <c r="F8" s="104"/>
      <c r="G8" s="104"/>
      <c r="H8" s="106"/>
      <c r="I8" s="104"/>
    </row>
    <row r="9" spans="1:9">
      <c r="A9" s="103"/>
      <c r="B9" s="104"/>
      <c r="C9" s="104"/>
      <c r="D9" s="104"/>
      <c r="E9" s="105"/>
      <c r="F9" s="104"/>
      <c r="G9" s="104"/>
      <c r="H9" s="106"/>
      <c r="I9" s="104"/>
    </row>
    <row r="10" spans="1:9">
      <c r="A10" s="103"/>
      <c r="B10" s="104"/>
      <c r="C10" s="104"/>
      <c r="D10" s="104"/>
      <c r="E10" s="105"/>
      <c r="F10" s="104"/>
      <c r="G10" s="104"/>
      <c r="H10" s="106"/>
      <c r="I10" s="104"/>
    </row>
    <row r="11" spans="1:9">
      <c r="A11" s="103"/>
      <c r="B11" s="104"/>
      <c r="C11" s="104"/>
      <c r="D11" s="104"/>
      <c r="E11" s="105"/>
      <c r="F11" s="104"/>
      <c r="G11" s="104"/>
      <c r="H11" s="106"/>
      <c r="I11" s="104"/>
    </row>
    <row r="12" spans="1:9">
      <c r="A12" s="103"/>
      <c r="B12" s="104"/>
      <c r="C12" s="104"/>
      <c r="D12" s="104"/>
      <c r="E12" s="105"/>
      <c r="F12" s="104"/>
      <c r="G12" s="104"/>
      <c r="H12" s="106"/>
      <c r="I12" s="104"/>
    </row>
    <row r="13" spans="1:9">
      <c r="A13" s="103"/>
      <c r="B13" s="104"/>
      <c r="C13" s="104"/>
      <c r="D13" s="104"/>
      <c r="E13" s="105"/>
      <c r="F13" s="104"/>
      <c r="G13" s="104"/>
      <c r="H13" s="106"/>
      <c r="I13" s="104"/>
    </row>
    <row r="14" spans="1:9">
      <c r="A14" s="103"/>
      <c r="B14" s="104"/>
      <c r="C14" s="104"/>
      <c r="D14" s="104"/>
      <c r="E14" s="105"/>
      <c r="F14" s="104"/>
      <c r="G14" s="104"/>
      <c r="H14" s="106"/>
      <c r="I14" s="104"/>
    </row>
    <row r="15" spans="1:9">
      <c r="A15" s="103"/>
      <c r="B15" s="104"/>
      <c r="C15" s="104"/>
      <c r="D15" s="104"/>
      <c r="E15" s="105"/>
      <c r="F15" s="104"/>
      <c r="G15" s="104"/>
      <c r="H15" s="106"/>
      <c r="I15" s="104"/>
    </row>
    <row r="16" spans="1:9">
      <c r="A16" s="103"/>
      <c r="B16" s="104"/>
      <c r="C16" s="104"/>
      <c r="D16" s="104"/>
      <c r="E16" s="105"/>
      <c r="F16" s="104"/>
      <c r="G16" s="104"/>
      <c r="H16" s="106"/>
      <c r="I16" s="104"/>
    </row>
    <row r="17" spans="1:9">
      <c r="A17" s="103"/>
      <c r="B17" s="104"/>
      <c r="C17" s="104"/>
      <c r="D17" s="104"/>
      <c r="E17" s="105"/>
      <c r="F17" s="104"/>
      <c r="G17" s="104"/>
      <c r="H17" s="106"/>
      <c r="I17" s="104"/>
    </row>
    <row r="18" spans="1:9">
      <c r="A18" s="103"/>
      <c r="B18" s="104"/>
      <c r="C18" s="104"/>
      <c r="D18" s="104"/>
      <c r="E18" s="105"/>
      <c r="F18" s="104"/>
      <c r="G18" s="104"/>
      <c r="H18" s="106"/>
      <c r="I18" s="104"/>
    </row>
    <row r="19" spans="1:9">
      <c r="A19" s="103"/>
      <c r="B19" s="104"/>
      <c r="C19" s="104"/>
      <c r="D19" s="104"/>
      <c r="E19" s="105"/>
      <c r="F19" s="104"/>
      <c r="G19" s="104"/>
      <c r="H19" s="106"/>
      <c r="I19" s="104"/>
    </row>
    <row r="20" spans="1:9">
      <c r="A20" s="103"/>
      <c r="B20" s="104"/>
      <c r="C20" s="104"/>
      <c r="D20" s="104"/>
      <c r="E20" s="105"/>
      <c r="F20" s="104"/>
      <c r="G20" s="104"/>
      <c r="H20" s="106"/>
      <c r="I20" s="104"/>
    </row>
    <row r="21" spans="1:9">
      <c r="A21" s="103"/>
      <c r="B21" s="104"/>
      <c r="C21" s="104"/>
      <c r="D21" s="104"/>
      <c r="E21" s="105"/>
      <c r="F21" s="104"/>
      <c r="G21" s="104"/>
      <c r="H21" s="106"/>
      <c r="I21" s="104"/>
    </row>
    <row r="22" spans="1:9">
      <c r="A22" s="103"/>
      <c r="B22" s="104"/>
      <c r="C22" s="104"/>
      <c r="D22" s="104"/>
      <c r="E22" s="105"/>
      <c r="F22" s="104"/>
      <c r="G22" s="104"/>
      <c r="H22" s="106"/>
      <c r="I22" s="104"/>
    </row>
    <row r="23" spans="1:9">
      <c r="A23" s="103"/>
      <c r="B23" s="104"/>
      <c r="C23" s="104"/>
      <c r="D23" s="104"/>
      <c r="E23" s="105"/>
      <c r="F23" s="104"/>
      <c r="G23" s="104"/>
      <c r="H23" s="106"/>
      <c r="I23" s="104"/>
    </row>
    <row r="24" spans="1:9">
      <c r="A24" s="103"/>
      <c r="B24" s="104"/>
      <c r="C24" s="104"/>
      <c r="D24" s="104"/>
      <c r="E24" s="105"/>
      <c r="F24" s="104"/>
      <c r="G24" s="104"/>
      <c r="H24" s="106"/>
      <c r="I24" s="104"/>
    </row>
    <row r="25" spans="1:9">
      <c r="A25" s="103"/>
      <c r="B25" s="104"/>
      <c r="C25" s="104"/>
      <c r="D25" s="104"/>
      <c r="E25" s="105"/>
      <c r="F25" s="104"/>
      <c r="G25" s="104"/>
      <c r="H25" s="106"/>
      <c r="I25" s="104"/>
    </row>
    <row r="26" spans="1:9">
      <c r="A26" s="103"/>
      <c r="B26" s="104"/>
      <c r="C26" s="104"/>
      <c r="D26" s="104"/>
      <c r="E26" s="105"/>
      <c r="F26" s="104"/>
      <c r="G26" s="104"/>
      <c r="H26" s="106"/>
      <c r="I26" s="104"/>
    </row>
    <row r="27" spans="1:9">
      <c r="A27" s="103"/>
      <c r="B27" s="104"/>
      <c r="C27" s="104"/>
      <c r="D27" s="104"/>
      <c r="E27" s="105"/>
      <c r="F27" s="104"/>
      <c r="G27" s="104"/>
      <c r="H27" s="106"/>
      <c r="I27" s="104"/>
    </row>
    <row r="28" spans="1:9">
      <c r="A28" s="103"/>
      <c r="B28" s="104"/>
      <c r="C28" s="104"/>
      <c r="D28" s="104"/>
      <c r="E28" s="105"/>
      <c r="F28" s="104"/>
      <c r="G28" s="104"/>
      <c r="H28" s="106"/>
      <c r="I28" s="104"/>
    </row>
    <row r="29" spans="1:9">
      <c r="A29" s="103"/>
      <c r="B29" s="104"/>
      <c r="C29" s="104"/>
      <c r="D29" s="104"/>
      <c r="E29" s="105"/>
      <c r="F29" s="104"/>
      <c r="G29" s="104"/>
      <c r="H29" s="106"/>
      <c r="I29" s="104"/>
    </row>
    <row r="30" spans="1:9">
      <c r="A30" s="103"/>
      <c r="B30" s="104"/>
      <c r="C30" s="104"/>
      <c r="D30" s="104"/>
      <c r="E30" s="105"/>
      <c r="F30" s="104"/>
      <c r="G30" s="104"/>
      <c r="H30" s="106"/>
      <c r="I30" s="104"/>
    </row>
    <row r="31" spans="1:9">
      <c r="A31" s="103"/>
      <c r="B31" s="104"/>
      <c r="C31" s="104"/>
      <c r="D31" s="104"/>
      <c r="E31" s="105"/>
      <c r="F31" s="104"/>
      <c r="G31" s="104"/>
      <c r="H31" s="106"/>
      <c r="I31" s="104"/>
    </row>
    <row r="32" spans="1:9">
      <c r="A32" s="103"/>
      <c r="B32" s="104"/>
      <c r="C32" s="104"/>
      <c r="D32" s="104"/>
      <c r="E32" s="105"/>
      <c r="F32" s="104"/>
      <c r="G32" s="104"/>
      <c r="H32" s="106"/>
      <c r="I32" s="104"/>
    </row>
    <row r="33" spans="1:9">
      <c r="A33" s="103"/>
      <c r="B33" s="104"/>
      <c r="C33" s="104"/>
      <c r="D33" s="104"/>
      <c r="E33" s="105"/>
      <c r="F33" s="104"/>
      <c r="G33" s="104"/>
      <c r="H33" s="106"/>
      <c r="I33" s="104"/>
    </row>
    <row r="34" spans="1:9">
      <c r="A34" s="103"/>
      <c r="B34" s="104"/>
      <c r="C34" s="104"/>
      <c r="D34" s="104"/>
      <c r="E34" s="105"/>
      <c r="F34" s="104"/>
      <c r="G34" s="104"/>
      <c r="H34" s="106"/>
      <c r="I34" s="104"/>
    </row>
    <row r="35" spans="1:9">
      <c r="A35" s="103"/>
      <c r="B35" s="104"/>
      <c r="C35" s="104"/>
      <c r="D35" s="104"/>
      <c r="E35" s="105"/>
      <c r="F35" s="104"/>
      <c r="G35" s="104"/>
      <c r="H35" s="106"/>
      <c r="I35" s="104"/>
    </row>
    <row r="36" spans="1:9">
      <c r="A36" s="103"/>
      <c r="B36" s="104"/>
      <c r="C36" s="104"/>
      <c r="D36" s="104"/>
      <c r="E36" s="105"/>
      <c r="F36" s="104"/>
      <c r="G36" s="104"/>
      <c r="H36" s="106"/>
      <c r="I36" s="104"/>
    </row>
    <row r="37" spans="1:9">
      <c r="A37" s="103"/>
      <c r="B37" s="104"/>
      <c r="C37" s="104"/>
      <c r="D37" s="104"/>
      <c r="E37" s="105"/>
      <c r="F37" s="104"/>
      <c r="G37" s="104"/>
      <c r="H37" s="106"/>
      <c r="I37" s="104"/>
    </row>
    <row r="38" spans="1:9">
      <c r="A38" s="103"/>
      <c r="B38" s="104"/>
      <c r="C38" s="104"/>
      <c r="D38" s="104"/>
      <c r="E38" s="105"/>
      <c r="F38" s="104"/>
      <c r="G38" s="104"/>
      <c r="H38" s="106"/>
      <c r="I38" s="104"/>
    </row>
    <row r="39" spans="1:9">
      <c r="A39" s="103"/>
      <c r="B39" s="104"/>
      <c r="C39" s="104"/>
      <c r="D39" s="104"/>
      <c r="E39" s="105"/>
      <c r="F39" s="104"/>
      <c r="G39" s="104"/>
      <c r="H39" s="106"/>
      <c r="I39" s="104"/>
    </row>
    <row r="40" spans="1:9">
      <c r="A40" s="103"/>
      <c r="B40" s="104"/>
      <c r="C40" s="104"/>
      <c r="D40" s="104"/>
      <c r="E40" s="105"/>
      <c r="F40" s="104"/>
      <c r="G40" s="104"/>
      <c r="H40" s="106"/>
      <c r="I40" s="104"/>
    </row>
    <row r="41" spans="1:9">
      <c r="A41" s="103"/>
      <c r="B41" s="104"/>
      <c r="C41" s="104"/>
      <c r="D41" s="104"/>
      <c r="E41" s="105"/>
      <c r="F41" s="104"/>
      <c r="G41" s="104"/>
      <c r="H41" s="106"/>
      <c r="I41" s="104"/>
    </row>
    <row r="42" spans="1:9">
      <c r="A42" s="103"/>
      <c r="B42" s="104"/>
      <c r="C42" s="104"/>
      <c r="D42" s="104"/>
      <c r="E42" s="105"/>
      <c r="F42" s="104"/>
      <c r="G42" s="104"/>
      <c r="H42" s="106"/>
      <c r="I42" s="104"/>
    </row>
    <row r="43" spans="1:9">
      <c r="A43" s="103"/>
      <c r="B43" s="104"/>
      <c r="C43" s="104"/>
      <c r="D43" s="104"/>
      <c r="E43" s="105"/>
      <c r="F43" s="104"/>
      <c r="G43" s="104"/>
      <c r="H43" s="106"/>
      <c r="I43" s="104"/>
    </row>
    <row r="44" spans="1:9">
      <c r="A44" s="103"/>
      <c r="B44" s="104"/>
      <c r="C44" s="104"/>
      <c r="D44" s="104"/>
      <c r="E44" s="105"/>
      <c r="F44" s="104"/>
      <c r="G44" s="104"/>
      <c r="H44" s="106"/>
      <c r="I44" s="104"/>
    </row>
    <row r="45" spans="1:9">
      <c r="A45" s="103"/>
      <c r="B45" s="104"/>
      <c r="C45" s="104"/>
      <c r="D45" s="104"/>
      <c r="E45" s="105"/>
      <c r="F45" s="104"/>
      <c r="G45" s="104"/>
      <c r="H45" s="106"/>
      <c r="I45" s="104"/>
    </row>
    <row r="46" spans="1:9">
      <c r="A46" s="103"/>
      <c r="B46" s="104"/>
      <c r="C46" s="104"/>
      <c r="D46" s="104"/>
      <c r="E46" s="105"/>
      <c r="F46" s="104"/>
      <c r="G46" s="104"/>
      <c r="H46" s="106"/>
      <c r="I46" s="104"/>
    </row>
    <row r="47" spans="1:9">
      <c r="A47" s="103"/>
      <c r="B47" s="104"/>
      <c r="C47" s="104"/>
      <c r="D47" s="104"/>
      <c r="E47" s="105"/>
      <c r="F47" s="104"/>
      <c r="G47" s="104"/>
      <c r="H47" s="106"/>
      <c r="I47" s="104"/>
    </row>
    <row r="48" spans="1:9">
      <c r="A48" s="103"/>
      <c r="B48" s="104"/>
      <c r="C48" s="104"/>
      <c r="D48" s="104"/>
      <c r="E48" s="105"/>
      <c r="F48" s="104"/>
      <c r="G48" s="104"/>
      <c r="H48" s="106"/>
      <c r="I48" s="104"/>
    </row>
    <row r="49" spans="1:9">
      <c r="A49" s="103"/>
      <c r="B49" s="104"/>
      <c r="C49" s="104"/>
      <c r="D49" s="104"/>
      <c r="E49" s="105"/>
      <c r="F49" s="104"/>
      <c r="G49" s="104"/>
      <c r="H49" s="106"/>
      <c r="I49" s="104"/>
    </row>
    <row r="50" spans="1:9">
      <c r="A50" s="103"/>
      <c r="B50" s="104"/>
      <c r="C50" s="104"/>
      <c r="D50" s="104"/>
      <c r="E50" s="105"/>
      <c r="F50" s="104"/>
      <c r="G50" s="104"/>
      <c r="H50" s="106"/>
      <c r="I50" s="104"/>
    </row>
    <row r="51" spans="1:9">
      <c r="A51" s="103"/>
      <c r="B51" s="104"/>
      <c r="C51" s="104"/>
      <c r="D51" s="104"/>
      <c r="E51" s="105"/>
      <c r="F51" s="104"/>
      <c r="G51" s="104"/>
      <c r="H51" s="106"/>
      <c r="I51" s="104"/>
    </row>
    <row r="52" spans="1:9">
      <c r="A52" s="103"/>
      <c r="B52" s="104"/>
      <c r="C52" s="104"/>
      <c r="D52" s="104"/>
      <c r="E52" s="105"/>
      <c r="F52" s="104"/>
      <c r="G52" s="104"/>
      <c r="H52" s="106"/>
      <c r="I52" s="104"/>
    </row>
    <row r="53" spans="1:9">
      <c r="A53" s="103"/>
      <c r="B53" s="104"/>
      <c r="C53" s="104"/>
      <c r="D53" s="104"/>
      <c r="E53" s="105"/>
      <c r="F53" s="104"/>
      <c r="G53" s="104"/>
      <c r="H53" s="106"/>
      <c r="I53" s="104"/>
    </row>
    <row r="54" spans="1:9">
      <c r="A54" s="103"/>
      <c r="B54" s="104"/>
      <c r="C54" s="104"/>
      <c r="D54" s="104"/>
      <c r="E54" s="105"/>
      <c r="F54" s="104"/>
      <c r="G54" s="104"/>
      <c r="H54" s="106"/>
      <c r="I54" s="104"/>
    </row>
    <row r="55" spans="1:9">
      <c r="A55" s="103"/>
      <c r="B55" s="104"/>
      <c r="C55" s="104"/>
      <c r="D55" s="104"/>
      <c r="E55" s="105"/>
      <c r="F55" s="104"/>
      <c r="G55" s="104"/>
      <c r="H55" s="106"/>
      <c r="I55" s="104"/>
    </row>
    <row r="56" spans="1:9">
      <c r="A56" s="103"/>
      <c r="B56" s="104"/>
      <c r="C56" s="104"/>
      <c r="D56" s="104"/>
      <c r="E56" s="105"/>
      <c r="F56" s="104"/>
      <c r="G56" s="104"/>
      <c r="H56" s="106"/>
      <c r="I56" s="104"/>
    </row>
    <row r="57" spans="1:9">
      <c r="A57" s="103"/>
      <c r="B57" s="104"/>
      <c r="C57" s="104"/>
      <c r="D57" s="104"/>
      <c r="E57" s="105"/>
      <c r="F57" s="104"/>
      <c r="G57" s="104"/>
      <c r="H57" s="106"/>
      <c r="I57" s="104"/>
    </row>
    <row r="58" spans="1:9">
      <c r="A58" s="103"/>
      <c r="B58" s="104"/>
      <c r="C58" s="104"/>
      <c r="D58" s="104"/>
      <c r="E58" s="105"/>
      <c r="F58" s="104"/>
      <c r="G58" s="104"/>
      <c r="H58" s="106"/>
      <c r="I58" s="104"/>
    </row>
    <row r="59" spans="1:9">
      <c r="A59" s="103"/>
      <c r="B59" s="104"/>
      <c r="C59" s="104"/>
      <c r="D59" s="104"/>
      <c r="E59" s="105"/>
      <c r="F59" s="104"/>
      <c r="G59" s="104"/>
      <c r="H59" s="106"/>
      <c r="I59" s="104"/>
    </row>
    <row r="60" spans="1:9">
      <c r="A60" s="103"/>
      <c r="B60" s="104"/>
      <c r="C60" s="104"/>
      <c r="D60" s="104"/>
      <c r="E60" s="105"/>
      <c r="F60" s="104"/>
      <c r="G60" s="104"/>
      <c r="H60" s="106"/>
      <c r="I60" s="104"/>
    </row>
    <row r="61" spans="1:9">
      <c r="A61" s="103"/>
      <c r="B61" s="104"/>
      <c r="C61" s="104"/>
      <c r="D61" s="104"/>
      <c r="E61" s="105"/>
      <c r="F61" s="104"/>
      <c r="G61" s="104"/>
      <c r="H61" s="106"/>
      <c r="I61" s="104"/>
    </row>
    <row r="62" spans="1:9">
      <c r="A62" s="103"/>
      <c r="B62" s="104"/>
      <c r="C62" s="104"/>
      <c r="D62" s="104"/>
      <c r="E62" s="105"/>
      <c r="F62" s="104"/>
      <c r="G62" s="104"/>
      <c r="H62" s="106"/>
      <c r="I62" s="104"/>
    </row>
    <row r="63" spans="1:9">
      <c r="A63" s="103"/>
      <c r="B63" s="104"/>
      <c r="C63" s="104"/>
      <c r="D63" s="104"/>
      <c r="E63" s="105"/>
      <c r="F63" s="104"/>
      <c r="G63" s="104"/>
      <c r="H63" s="106"/>
      <c r="I63" s="104"/>
    </row>
    <row r="64" spans="1:9">
      <c r="A64" s="103"/>
      <c r="B64" s="104"/>
      <c r="C64" s="104"/>
      <c r="D64" s="104"/>
      <c r="E64" s="105"/>
      <c r="F64" s="104"/>
      <c r="G64" s="104"/>
      <c r="H64" s="106"/>
      <c r="I64" s="104"/>
    </row>
    <row r="65" spans="1:9">
      <c r="A65" s="103"/>
      <c r="B65" s="104"/>
      <c r="C65" s="104"/>
      <c r="D65" s="104"/>
      <c r="E65" s="105"/>
      <c r="F65" s="104"/>
      <c r="G65" s="104"/>
      <c r="H65" s="106"/>
      <c r="I65" s="104"/>
    </row>
    <row r="66" spans="1:9">
      <c r="A66" s="103"/>
      <c r="B66" s="104"/>
      <c r="C66" s="104"/>
      <c r="D66" s="104"/>
      <c r="E66" s="105"/>
      <c r="F66" s="104"/>
      <c r="G66" s="104"/>
      <c r="H66" s="106"/>
      <c r="I66" s="104"/>
    </row>
    <row r="67" spans="1:9">
      <c r="A67" s="103"/>
      <c r="B67" s="104"/>
      <c r="C67" s="104"/>
      <c r="D67" s="104"/>
      <c r="E67" s="105"/>
      <c r="F67" s="104"/>
      <c r="G67" s="104"/>
      <c r="H67" s="106"/>
      <c r="I67" s="104"/>
    </row>
    <row r="68" spans="1:9">
      <c r="A68" s="103"/>
      <c r="B68" s="104"/>
      <c r="C68" s="104"/>
      <c r="D68" s="104"/>
      <c r="E68" s="105"/>
      <c r="F68" s="104"/>
      <c r="G68" s="104"/>
      <c r="H68" s="106"/>
      <c r="I68" s="104"/>
    </row>
    <row r="69" spans="1:9">
      <c r="A69" s="103"/>
      <c r="B69" s="104"/>
      <c r="C69" s="104"/>
      <c r="D69" s="104"/>
      <c r="E69" s="105"/>
      <c r="F69" s="104"/>
      <c r="G69" s="104"/>
      <c r="H69" s="106"/>
      <c r="I69" s="104"/>
    </row>
    <row r="70" spans="1:9">
      <c r="A70" s="103"/>
      <c r="B70" s="104"/>
      <c r="C70" s="104"/>
      <c r="D70" s="104"/>
      <c r="E70" s="105"/>
      <c r="F70" s="104"/>
      <c r="G70" s="104"/>
      <c r="H70" s="106"/>
      <c r="I70" s="104"/>
    </row>
    <row r="71" spans="1:9">
      <c r="A71" s="103"/>
      <c r="B71" s="104"/>
      <c r="C71" s="104"/>
      <c r="D71" s="104"/>
      <c r="E71" s="105"/>
      <c r="F71" s="104"/>
      <c r="G71" s="104"/>
      <c r="H71" s="106"/>
      <c r="I71" s="104"/>
    </row>
    <row r="72" spans="1:9">
      <c r="A72" s="103"/>
      <c r="B72" s="104"/>
      <c r="C72" s="104"/>
      <c r="D72" s="104"/>
      <c r="E72" s="105"/>
      <c r="F72" s="104"/>
      <c r="G72" s="104"/>
      <c r="H72" s="106"/>
      <c r="I72" s="104"/>
    </row>
    <row r="73" spans="1:9">
      <c r="A73" s="103"/>
      <c r="B73" s="104"/>
      <c r="C73" s="104"/>
      <c r="D73" s="104"/>
      <c r="E73" s="105"/>
      <c r="F73" s="104"/>
      <c r="G73" s="104"/>
      <c r="H73" s="106"/>
      <c r="I73" s="104"/>
    </row>
    <row r="74" spans="1:9">
      <c r="A74" s="103"/>
      <c r="B74" s="104"/>
      <c r="C74" s="104"/>
      <c r="D74" s="104"/>
      <c r="E74" s="105"/>
      <c r="F74" s="104"/>
      <c r="G74" s="104"/>
      <c r="H74" s="106"/>
      <c r="I74" s="104"/>
    </row>
    <row r="75" spans="1:9">
      <c r="A75" s="103"/>
      <c r="B75" s="104"/>
      <c r="C75" s="104"/>
      <c r="D75" s="104"/>
      <c r="E75" s="105"/>
      <c r="F75" s="104"/>
      <c r="G75" s="104"/>
      <c r="H75" s="106"/>
      <c r="I75" s="104"/>
    </row>
    <row r="76" spans="1:9">
      <c r="A76" s="103"/>
      <c r="B76" s="104"/>
      <c r="C76" s="104"/>
      <c r="D76" s="104"/>
      <c r="E76" s="105"/>
      <c r="F76" s="104"/>
      <c r="G76" s="104"/>
      <c r="H76" s="106"/>
      <c r="I76" s="104"/>
    </row>
    <row r="77" spans="1:9">
      <c r="A77" s="103"/>
      <c r="B77" s="104"/>
      <c r="C77" s="104"/>
      <c r="D77" s="104"/>
      <c r="E77" s="105"/>
      <c r="F77" s="104"/>
      <c r="G77" s="104"/>
      <c r="H77" s="106"/>
      <c r="I77" s="104"/>
    </row>
    <row r="78" spans="1:9">
      <c r="A78" s="103"/>
      <c r="B78" s="104"/>
      <c r="C78" s="104"/>
      <c r="D78" s="104"/>
      <c r="E78" s="105"/>
      <c r="F78" s="104"/>
      <c r="G78" s="104"/>
      <c r="H78" s="106"/>
      <c r="I78" s="104"/>
    </row>
    <row r="79" spans="1:9">
      <c r="A79" s="103"/>
      <c r="B79" s="104"/>
      <c r="C79" s="104"/>
      <c r="D79" s="104"/>
      <c r="E79" s="105"/>
      <c r="F79" s="104"/>
      <c r="G79" s="104"/>
      <c r="H79" s="106"/>
      <c r="I79" s="104"/>
    </row>
    <row r="80" spans="1:9">
      <c r="A80" s="103"/>
      <c r="B80" s="104"/>
      <c r="C80" s="104"/>
      <c r="D80" s="104"/>
      <c r="E80" s="105"/>
      <c r="F80" s="104"/>
      <c r="G80" s="104"/>
      <c r="H80" s="106"/>
      <c r="I80" s="104"/>
    </row>
    <row r="81" spans="1:9">
      <c r="A81" s="103"/>
      <c r="B81" s="104"/>
      <c r="C81" s="104"/>
      <c r="D81" s="104"/>
      <c r="E81" s="105"/>
      <c r="F81" s="104"/>
      <c r="G81" s="104"/>
      <c r="H81" s="106"/>
      <c r="I81" s="104"/>
    </row>
    <row r="82" spans="1:9">
      <c r="A82" s="103"/>
      <c r="B82" s="104"/>
      <c r="C82" s="104"/>
      <c r="D82" s="104"/>
      <c r="E82" s="105"/>
      <c r="F82" s="104"/>
      <c r="G82" s="104"/>
      <c r="H82" s="106"/>
      <c r="I82" s="104"/>
    </row>
    <row r="83" spans="1:9">
      <c r="A83" s="103"/>
      <c r="B83" s="104"/>
      <c r="C83" s="104"/>
      <c r="D83" s="104"/>
      <c r="E83" s="105"/>
      <c r="F83" s="104"/>
      <c r="G83" s="104"/>
      <c r="H83" s="106"/>
      <c r="I83" s="104"/>
    </row>
    <row r="84" spans="1:9">
      <c r="A84" s="103"/>
      <c r="B84" s="104"/>
      <c r="C84" s="104"/>
      <c r="D84" s="104"/>
      <c r="E84" s="105"/>
      <c r="F84" s="104"/>
      <c r="G84" s="104"/>
      <c r="H84" s="106"/>
      <c r="I84" s="104"/>
    </row>
    <row r="85" spans="1:9">
      <c r="A85" s="103"/>
      <c r="B85" s="104"/>
      <c r="C85" s="104"/>
      <c r="D85" s="104"/>
      <c r="E85" s="105"/>
      <c r="F85" s="104"/>
      <c r="G85" s="104"/>
      <c r="H85" s="106"/>
      <c r="I85" s="104"/>
    </row>
    <row r="86" spans="1:9">
      <c r="A86" s="103"/>
      <c r="B86" s="104"/>
      <c r="C86" s="104"/>
      <c r="D86" s="104"/>
      <c r="E86" s="105"/>
      <c r="F86" s="104"/>
      <c r="G86" s="104"/>
      <c r="H86" s="106"/>
      <c r="I86" s="104"/>
    </row>
    <row r="87" spans="1:9">
      <c r="A87" s="103"/>
      <c r="B87" s="104"/>
      <c r="C87" s="104"/>
      <c r="D87" s="104"/>
      <c r="E87" s="105"/>
      <c r="F87" s="104"/>
      <c r="G87" s="104"/>
      <c r="H87" s="106"/>
      <c r="I87" s="104"/>
    </row>
    <row r="88" spans="1:9">
      <c r="A88" s="103"/>
      <c r="B88" s="104"/>
      <c r="C88" s="104"/>
      <c r="D88" s="104"/>
      <c r="E88" s="105"/>
      <c r="F88" s="104"/>
      <c r="G88" s="104"/>
      <c r="H88" s="106"/>
      <c r="I88" s="104"/>
    </row>
    <row r="89" spans="1:9">
      <c r="A89" s="103"/>
      <c r="B89" s="104"/>
      <c r="C89" s="104"/>
      <c r="D89" s="104"/>
      <c r="E89" s="105"/>
      <c r="F89" s="104"/>
      <c r="G89" s="104"/>
      <c r="H89" s="106"/>
      <c r="I89" s="104"/>
    </row>
    <row r="90" spans="1:9">
      <c r="A90" s="103"/>
      <c r="B90" s="104"/>
      <c r="C90" s="104"/>
      <c r="D90" s="104"/>
      <c r="E90" s="105"/>
      <c r="F90" s="104"/>
      <c r="G90" s="104"/>
      <c r="H90" s="106"/>
      <c r="I90" s="104"/>
    </row>
    <row r="91" spans="1:9">
      <c r="A91" s="103"/>
      <c r="B91" s="104"/>
      <c r="C91" s="104"/>
      <c r="D91" s="104"/>
      <c r="E91" s="105"/>
      <c r="F91" s="104"/>
      <c r="G91" s="104"/>
      <c r="H91" s="106"/>
      <c r="I91" s="104"/>
    </row>
    <row r="92" spans="1:9">
      <c r="A92" s="103"/>
      <c r="B92" s="104"/>
      <c r="C92" s="104"/>
      <c r="D92" s="104"/>
      <c r="E92" s="105"/>
      <c r="F92" s="104"/>
      <c r="G92" s="104"/>
      <c r="H92" s="106"/>
      <c r="I92" s="104"/>
    </row>
    <row r="93" spans="1:9">
      <c r="A93" s="103"/>
      <c r="B93" s="104"/>
      <c r="C93" s="104"/>
      <c r="D93" s="104"/>
      <c r="E93" s="105"/>
      <c r="F93" s="104"/>
      <c r="G93" s="104"/>
      <c r="H93" s="106"/>
      <c r="I93" s="104"/>
    </row>
    <row r="94" spans="1:9">
      <c r="A94" s="103"/>
      <c r="B94" s="104"/>
      <c r="C94" s="104"/>
      <c r="D94" s="104"/>
      <c r="E94" s="105"/>
      <c r="F94" s="104"/>
      <c r="G94" s="104"/>
      <c r="H94" s="106"/>
      <c r="I94" s="104"/>
    </row>
    <row r="95" spans="1:9">
      <c r="A95" s="103"/>
      <c r="B95" s="104"/>
      <c r="C95" s="104"/>
      <c r="D95" s="104"/>
      <c r="E95" s="105"/>
      <c r="F95" s="104"/>
      <c r="G95" s="104"/>
      <c r="H95" s="106"/>
      <c r="I95" s="104"/>
    </row>
    <row r="96" spans="1:9">
      <c r="A96" s="103"/>
      <c r="B96" s="104"/>
      <c r="C96" s="104"/>
      <c r="D96" s="104"/>
      <c r="E96" s="105"/>
      <c r="F96" s="104"/>
      <c r="G96" s="104"/>
      <c r="H96" s="106"/>
      <c r="I96" s="104"/>
    </row>
    <row r="97" spans="1:9">
      <c r="A97" s="103"/>
      <c r="B97" s="104"/>
      <c r="C97" s="104"/>
      <c r="D97" s="104"/>
      <c r="E97" s="105"/>
      <c r="F97" s="104"/>
      <c r="G97" s="104"/>
      <c r="H97" s="106"/>
      <c r="I97" s="104"/>
    </row>
    <row r="98" spans="1:9">
      <c r="A98" s="103"/>
      <c r="B98" s="104"/>
      <c r="C98" s="104"/>
      <c r="D98" s="104"/>
      <c r="E98" s="105"/>
      <c r="F98" s="104"/>
      <c r="G98" s="104"/>
      <c r="H98" s="106"/>
      <c r="I98" s="104"/>
    </row>
    <row r="99" spans="1:9">
      <c r="A99" s="103"/>
      <c r="B99" s="104"/>
      <c r="C99" s="104"/>
      <c r="D99" s="104"/>
      <c r="E99" s="105"/>
      <c r="F99" s="104"/>
      <c r="G99" s="104"/>
      <c r="H99" s="106"/>
      <c r="I99" s="104"/>
    </row>
    <row r="100" spans="1:9">
      <c r="A100" s="103"/>
      <c r="B100" s="104"/>
      <c r="C100" s="104"/>
      <c r="D100" s="104"/>
      <c r="E100" s="105"/>
      <c r="F100" s="104"/>
      <c r="G100" s="104"/>
      <c r="H100" s="106"/>
      <c r="I100" s="104"/>
    </row>
    <row r="101" spans="1:9">
      <c r="A101" s="103"/>
      <c r="B101" s="104"/>
      <c r="C101" s="104"/>
      <c r="D101" s="104"/>
      <c r="E101" s="105"/>
      <c r="F101" s="104"/>
      <c r="G101" s="104"/>
      <c r="H101" s="106"/>
      <c r="I101" s="104"/>
    </row>
    <row r="102" spans="1:9">
      <c r="A102" s="103"/>
      <c r="B102" s="104"/>
      <c r="C102" s="104"/>
      <c r="D102" s="104"/>
      <c r="E102" s="105"/>
      <c r="F102" s="104"/>
      <c r="G102" s="104"/>
      <c r="H102" s="106"/>
      <c r="I102" s="104"/>
    </row>
    <row r="103" spans="1:9">
      <c r="A103" s="103"/>
      <c r="B103" s="104"/>
      <c r="C103" s="104"/>
      <c r="D103" s="104"/>
      <c r="E103" s="105"/>
      <c r="F103" s="104"/>
      <c r="G103" s="104"/>
      <c r="H103" s="106"/>
      <c r="I103" s="104"/>
    </row>
    <row r="104" spans="1:9">
      <c r="A104" s="103"/>
      <c r="B104" s="104"/>
      <c r="C104" s="104"/>
      <c r="D104" s="104"/>
      <c r="E104" s="105"/>
      <c r="F104" s="104"/>
      <c r="G104" s="104"/>
      <c r="H104" s="106"/>
      <c r="I104" s="104"/>
    </row>
    <row r="105" spans="1:9">
      <c r="A105" s="103"/>
      <c r="B105" s="104"/>
      <c r="C105" s="104"/>
      <c r="D105" s="104"/>
      <c r="E105" s="105"/>
      <c r="F105" s="104"/>
      <c r="G105" s="104"/>
      <c r="H105" s="106"/>
      <c r="I105" s="104"/>
    </row>
    <row r="106" spans="1:9">
      <c r="A106" s="103"/>
      <c r="B106" s="104"/>
      <c r="C106" s="104"/>
      <c r="D106" s="104"/>
      <c r="E106" s="105"/>
      <c r="F106" s="104"/>
      <c r="G106" s="104"/>
      <c r="H106" s="106"/>
      <c r="I106" s="104"/>
    </row>
    <row r="107" spans="1:9">
      <c r="A107" s="103"/>
      <c r="B107" s="104"/>
      <c r="C107" s="104"/>
      <c r="D107" s="104"/>
      <c r="E107" s="105"/>
      <c r="F107" s="104"/>
      <c r="G107" s="104"/>
      <c r="H107" s="106"/>
      <c r="I107" s="104"/>
    </row>
    <row r="108" spans="1:9">
      <c r="A108" s="103"/>
      <c r="B108" s="104"/>
      <c r="C108" s="104"/>
      <c r="D108" s="104"/>
      <c r="E108" s="105"/>
      <c r="F108" s="104"/>
      <c r="G108" s="104"/>
      <c r="H108" s="106"/>
      <c r="I108" s="104"/>
    </row>
    <row r="109" spans="1:9">
      <c r="A109" s="103"/>
      <c r="B109" s="104"/>
      <c r="C109" s="104"/>
      <c r="D109" s="104"/>
      <c r="E109" s="105"/>
      <c r="F109" s="104"/>
      <c r="G109" s="104"/>
      <c r="H109" s="106"/>
      <c r="I109" s="104"/>
    </row>
    <row r="110" spans="1:9">
      <c r="A110" s="103"/>
      <c r="B110" s="104"/>
      <c r="C110" s="104"/>
      <c r="D110" s="104"/>
      <c r="E110" s="105"/>
      <c r="F110" s="104"/>
      <c r="G110" s="104"/>
      <c r="H110" s="106"/>
      <c r="I110" s="104"/>
    </row>
    <row r="111" spans="1:9">
      <c r="A111" s="103"/>
      <c r="B111" s="104"/>
      <c r="C111" s="104"/>
      <c r="D111" s="104"/>
      <c r="E111" s="105"/>
      <c r="F111" s="104"/>
      <c r="G111" s="104"/>
      <c r="H111" s="106"/>
      <c r="I111" s="104"/>
    </row>
    <row r="112" spans="1:9">
      <c r="A112" s="103"/>
      <c r="B112" s="104"/>
      <c r="C112" s="104"/>
      <c r="D112" s="104"/>
      <c r="E112" s="105"/>
      <c r="F112" s="104"/>
      <c r="G112" s="104"/>
      <c r="H112" s="106"/>
      <c r="I112" s="104"/>
    </row>
    <row r="113" spans="1:9">
      <c r="A113" s="103"/>
      <c r="B113" s="104"/>
      <c r="C113" s="104"/>
      <c r="D113" s="104"/>
      <c r="E113" s="105"/>
      <c r="F113" s="104"/>
      <c r="G113" s="104"/>
      <c r="H113" s="106"/>
      <c r="I113" s="104"/>
    </row>
    <row r="114" spans="1:9">
      <c r="A114" s="103"/>
      <c r="B114" s="104"/>
      <c r="C114" s="104"/>
      <c r="D114" s="104"/>
      <c r="E114" s="105"/>
      <c r="F114" s="104"/>
      <c r="G114" s="104"/>
      <c r="H114" s="106"/>
      <c r="I114" s="104"/>
    </row>
    <row r="115" spans="1:9">
      <c r="A115" s="103"/>
      <c r="B115" s="104"/>
      <c r="C115" s="104"/>
      <c r="D115" s="104"/>
      <c r="E115" s="105"/>
      <c r="F115" s="104"/>
      <c r="G115" s="104"/>
      <c r="H115" s="106"/>
      <c r="I115" s="104"/>
    </row>
    <row r="116" spans="1:9">
      <c r="A116" s="103"/>
      <c r="B116" s="104"/>
      <c r="C116" s="104"/>
      <c r="D116" s="104"/>
      <c r="E116" s="105"/>
      <c r="F116" s="104"/>
      <c r="G116" s="104"/>
      <c r="H116" s="106"/>
      <c r="I116" s="104"/>
    </row>
    <row r="117" spans="1:9">
      <c r="A117" s="103"/>
      <c r="B117" s="104"/>
      <c r="C117" s="104"/>
      <c r="D117" s="104"/>
      <c r="E117" s="105"/>
      <c r="F117" s="104"/>
      <c r="G117" s="104"/>
      <c r="H117" s="106"/>
      <c r="I117" s="104"/>
    </row>
    <row r="118" spans="1:9">
      <c r="A118" s="103"/>
      <c r="B118" s="104"/>
      <c r="C118" s="104"/>
      <c r="D118" s="104"/>
      <c r="E118" s="105"/>
      <c r="F118" s="104"/>
      <c r="G118" s="104"/>
      <c r="H118" s="106"/>
      <c r="I118" s="104"/>
    </row>
    <row r="119" spans="1:9">
      <c r="A119" s="103"/>
      <c r="B119" s="104"/>
      <c r="C119" s="104"/>
      <c r="D119" s="104"/>
      <c r="E119" s="105"/>
      <c r="F119" s="104"/>
      <c r="G119" s="104"/>
      <c r="H119" s="106"/>
      <c r="I119" s="104"/>
    </row>
    <row r="120" spans="1:9">
      <c r="A120" s="103"/>
      <c r="B120" s="104"/>
      <c r="C120" s="104"/>
      <c r="D120" s="104"/>
      <c r="E120" s="105"/>
      <c r="F120" s="104"/>
      <c r="G120" s="104"/>
      <c r="H120" s="106"/>
      <c r="I120" s="104"/>
    </row>
    <row r="121" spans="1:9">
      <c r="A121" s="103"/>
      <c r="B121" s="104"/>
      <c r="C121" s="104"/>
      <c r="D121" s="104"/>
      <c r="E121" s="105"/>
      <c r="F121" s="104"/>
      <c r="G121" s="104"/>
      <c r="H121" s="106"/>
      <c r="I121" s="104"/>
    </row>
    <row r="122" spans="1:9">
      <c r="A122" s="103"/>
      <c r="B122" s="104"/>
      <c r="C122" s="104"/>
      <c r="D122" s="104"/>
      <c r="E122" s="105"/>
      <c r="F122" s="104"/>
      <c r="G122" s="104"/>
      <c r="H122" s="106"/>
      <c r="I122" s="104"/>
    </row>
    <row r="123" spans="1:9">
      <c r="A123" s="103"/>
      <c r="B123" s="104"/>
      <c r="C123" s="104"/>
      <c r="D123" s="104"/>
      <c r="E123" s="105"/>
      <c r="F123" s="104"/>
      <c r="G123" s="104"/>
      <c r="H123" s="106"/>
      <c r="I123" s="104"/>
    </row>
    <row r="124" spans="1:9">
      <c r="A124" s="103"/>
      <c r="B124" s="104"/>
      <c r="C124" s="104"/>
      <c r="D124" s="104"/>
      <c r="E124" s="105"/>
      <c r="F124" s="104"/>
      <c r="G124" s="104"/>
      <c r="H124" s="106"/>
      <c r="I124" s="104"/>
    </row>
    <row r="125" spans="1:9">
      <c r="A125" s="103"/>
      <c r="B125" s="104"/>
      <c r="C125" s="104"/>
      <c r="D125" s="104"/>
      <c r="E125" s="105"/>
      <c r="F125" s="104"/>
      <c r="G125" s="104"/>
      <c r="H125" s="106"/>
      <c r="I125" s="104"/>
    </row>
    <row r="126" spans="1:9">
      <c r="A126" s="103"/>
      <c r="B126" s="104"/>
      <c r="C126" s="104"/>
      <c r="D126" s="104"/>
      <c r="E126" s="105"/>
      <c r="F126" s="104"/>
      <c r="G126" s="104"/>
      <c r="H126" s="106"/>
      <c r="I126" s="104"/>
    </row>
    <row r="127" spans="1:9">
      <c r="A127" s="103"/>
      <c r="B127" s="104"/>
      <c r="C127" s="104"/>
      <c r="D127" s="104"/>
      <c r="E127" s="105"/>
      <c r="F127" s="104"/>
      <c r="G127" s="104"/>
      <c r="H127" s="106"/>
      <c r="I127" s="104"/>
    </row>
    <row r="128" spans="1:9">
      <c r="A128" s="103"/>
      <c r="B128" s="104"/>
      <c r="C128" s="104"/>
      <c r="D128" s="104"/>
      <c r="E128" s="105"/>
      <c r="F128" s="104"/>
      <c r="G128" s="104"/>
      <c r="H128" s="106"/>
      <c r="I128" s="104"/>
    </row>
    <row r="129" spans="1:9">
      <c r="A129" s="103"/>
      <c r="B129" s="104"/>
      <c r="C129" s="104"/>
      <c r="D129" s="104"/>
      <c r="E129" s="105"/>
      <c r="F129" s="104"/>
      <c r="G129" s="104"/>
      <c r="H129" s="106"/>
      <c r="I129" s="104"/>
    </row>
    <row r="130" spans="1:9">
      <c r="A130" s="103"/>
      <c r="B130" s="104"/>
      <c r="C130" s="104"/>
      <c r="D130" s="104"/>
      <c r="E130" s="105"/>
      <c r="F130" s="104"/>
      <c r="G130" s="104"/>
      <c r="H130" s="106"/>
      <c r="I130" s="104"/>
    </row>
    <row r="131" spans="1:9">
      <c r="A131" s="103"/>
      <c r="B131" s="104"/>
      <c r="C131" s="104"/>
      <c r="D131" s="104"/>
      <c r="E131" s="105"/>
      <c r="F131" s="104"/>
      <c r="G131" s="104"/>
      <c r="H131" s="106"/>
      <c r="I131" s="104"/>
    </row>
    <row r="132" spans="1:9">
      <c r="A132" s="103"/>
      <c r="B132" s="104"/>
      <c r="C132" s="104"/>
      <c r="D132" s="104"/>
      <c r="E132" s="105"/>
      <c r="F132" s="104"/>
      <c r="G132" s="104"/>
      <c r="H132" s="106"/>
      <c r="I132" s="104"/>
    </row>
    <row r="133" spans="1:9">
      <c r="A133" s="103"/>
      <c r="B133" s="104"/>
      <c r="C133" s="104"/>
      <c r="D133" s="104"/>
      <c r="E133" s="105"/>
      <c r="F133" s="104"/>
      <c r="G133" s="104"/>
      <c r="H133" s="106"/>
      <c r="I133" s="104"/>
    </row>
    <row r="134" spans="1:9">
      <c r="A134" s="103"/>
      <c r="B134" s="104"/>
      <c r="C134" s="104"/>
      <c r="D134" s="104"/>
      <c r="E134" s="105"/>
      <c r="F134" s="104"/>
      <c r="G134" s="104"/>
      <c r="H134" s="106"/>
      <c r="I134" s="104"/>
    </row>
    <row r="135" spans="1:9">
      <c r="A135" s="103"/>
      <c r="B135" s="104"/>
      <c r="C135" s="104"/>
      <c r="D135" s="104"/>
      <c r="E135" s="105"/>
      <c r="F135" s="104"/>
      <c r="G135" s="104"/>
      <c r="H135" s="106"/>
      <c r="I135" s="104"/>
    </row>
    <row r="136" spans="1:9">
      <c r="A136" s="103"/>
      <c r="B136" s="104"/>
      <c r="C136" s="104"/>
      <c r="D136" s="104"/>
      <c r="E136" s="105"/>
      <c r="F136" s="104"/>
      <c r="G136" s="104"/>
      <c r="H136" s="106"/>
      <c r="I136" s="104"/>
    </row>
    <row r="137" spans="1:9">
      <c r="A137" s="103"/>
      <c r="B137" s="104"/>
      <c r="C137" s="104"/>
      <c r="D137" s="104"/>
      <c r="E137" s="105"/>
      <c r="F137" s="104"/>
      <c r="G137" s="104"/>
      <c r="H137" s="106"/>
      <c r="I137" s="104"/>
    </row>
    <row r="138" spans="1:9">
      <c r="A138" s="103"/>
      <c r="B138" s="104"/>
      <c r="C138" s="104"/>
      <c r="D138" s="104"/>
      <c r="E138" s="105"/>
      <c r="F138" s="104"/>
      <c r="G138" s="104"/>
      <c r="H138" s="106"/>
      <c r="I138" s="104"/>
    </row>
    <row r="139" spans="1:9">
      <c r="A139" s="103"/>
      <c r="B139" s="104"/>
      <c r="C139" s="104"/>
      <c r="D139" s="104"/>
      <c r="E139" s="105"/>
      <c r="F139" s="104"/>
      <c r="G139" s="104"/>
      <c r="H139" s="106"/>
      <c r="I139" s="104"/>
    </row>
    <row r="140" spans="1:9">
      <c r="A140" s="103"/>
      <c r="B140" s="104"/>
      <c r="C140" s="104"/>
      <c r="D140" s="104"/>
      <c r="E140" s="105"/>
      <c r="F140" s="104"/>
      <c r="G140" s="104"/>
      <c r="H140" s="106"/>
      <c r="I140" s="104"/>
    </row>
    <row r="141" spans="1:9">
      <c r="A141" s="103"/>
      <c r="B141" s="104"/>
      <c r="C141" s="104"/>
      <c r="D141" s="104"/>
      <c r="E141" s="105"/>
      <c r="F141" s="104"/>
      <c r="G141" s="104"/>
      <c r="H141" s="106"/>
      <c r="I141" s="104"/>
    </row>
    <row r="142" spans="1:9">
      <c r="A142" s="103"/>
      <c r="B142" s="104"/>
      <c r="C142" s="104"/>
      <c r="D142" s="104"/>
      <c r="E142" s="105"/>
      <c r="F142" s="104"/>
      <c r="G142" s="104"/>
      <c r="H142" s="106"/>
      <c r="I142" s="104"/>
    </row>
    <row r="143" spans="1:9">
      <c r="A143" s="103"/>
      <c r="B143" s="104"/>
      <c r="C143" s="104"/>
      <c r="D143" s="104"/>
      <c r="E143" s="105"/>
      <c r="F143" s="104"/>
      <c r="G143" s="104"/>
      <c r="H143" s="106"/>
      <c r="I143" s="104"/>
    </row>
    <row r="144" spans="1:9">
      <c r="A144" s="103"/>
      <c r="B144" s="104"/>
      <c r="C144" s="104"/>
      <c r="D144" s="104"/>
      <c r="E144" s="105"/>
      <c r="F144" s="104"/>
      <c r="G144" s="104"/>
      <c r="H144" s="106"/>
      <c r="I144" s="104"/>
    </row>
    <row r="145" spans="1:9">
      <c r="A145" s="103"/>
      <c r="B145" s="104"/>
      <c r="C145" s="104"/>
      <c r="D145" s="104"/>
      <c r="E145" s="105"/>
      <c r="F145" s="104"/>
      <c r="G145" s="104"/>
      <c r="H145" s="106"/>
      <c r="I145" s="104"/>
    </row>
    <row r="146" spans="1:9">
      <c r="A146" s="103"/>
      <c r="B146" s="104"/>
      <c r="C146" s="104"/>
      <c r="D146" s="104"/>
      <c r="E146" s="105"/>
      <c r="F146" s="104"/>
      <c r="G146" s="104"/>
      <c r="H146" s="106"/>
      <c r="I146" s="104"/>
    </row>
    <row r="147" spans="1:9">
      <c r="A147" s="103"/>
      <c r="B147" s="104"/>
      <c r="C147" s="104"/>
      <c r="D147" s="104"/>
      <c r="E147" s="105"/>
      <c r="F147" s="104"/>
      <c r="G147" s="104"/>
      <c r="H147" s="106"/>
      <c r="I147" s="104"/>
    </row>
    <row r="148" spans="1:9">
      <c r="A148" s="103"/>
      <c r="B148" s="104"/>
      <c r="C148" s="104"/>
      <c r="D148" s="104"/>
      <c r="E148" s="105"/>
      <c r="F148" s="104"/>
      <c r="G148" s="104"/>
      <c r="H148" s="106"/>
      <c r="I148" s="104"/>
    </row>
    <row r="149" spans="1:9">
      <c r="A149" s="103"/>
      <c r="B149" s="104"/>
      <c r="C149" s="104"/>
      <c r="D149" s="104"/>
      <c r="E149" s="105"/>
      <c r="F149" s="104"/>
      <c r="G149" s="104"/>
      <c r="H149" s="106"/>
      <c r="I149" s="104"/>
    </row>
    <row r="150" spans="1:9">
      <c r="A150" s="103"/>
      <c r="B150" s="104"/>
      <c r="C150" s="104"/>
      <c r="D150" s="104"/>
      <c r="E150" s="105"/>
      <c r="F150" s="104"/>
      <c r="G150" s="104"/>
      <c r="H150" s="106"/>
      <c r="I150" s="104"/>
    </row>
    <row r="151" spans="1:9">
      <c r="A151" s="103"/>
      <c r="B151" s="104"/>
      <c r="C151" s="104"/>
      <c r="D151" s="104"/>
      <c r="E151" s="105"/>
      <c r="F151" s="104"/>
      <c r="G151" s="104"/>
      <c r="H151" s="106"/>
      <c r="I151" s="104"/>
    </row>
    <row r="152" spans="1:9">
      <c r="A152" s="103"/>
      <c r="B152" s="104"/>
      <c r="C152" s="104"/>
      <c r="D152" s="104"/>
      <c r="E152" s="105"/>
      <c r="F152" s="104"/>
      <c r="G152" s="104"/>
      <c r="H152" s="106"/>
      <c r="I152" s="104"/>
    </row>
    <row r="153" spans="1:9">
      <c r="A153" s="103"/>
      <c r="B153" s="104"/>
      <c r="C153" s="104"/>
      <c r="D153" s="104"/>
      <c r="E153" s="105"/>
      <c r="F153" s="104"/>
      <c r="G153" s="104"/>
      <c r="H153" s="106"/>
      <c r="I153" s="104"/>
    </row>
    <row r="154" spans="1:9">
      <c r="A154" s="103"/>
      <c r="B154" s="104"/>
      <c r="C154" s="104"/>
      <c r="D154" s="104"/>
      <c r="E154" s="105"/>
      <c r="F154" s="104"/>
      <c r="G154" s="104"/>
      <c r="H154" s="106"/>
      <c r="I154" s="104"/>
    </row>
    <row r="155" spans="1:9">
      <c r="A155" s="103"/>
      <c r="B155" s="104"/>
      <c r="C155" s="104"/>
      <c r="D155" s="104"/>
      <c r="E155" s="105"/>
      <c r="F155" s="104"/>
      <c r="G155" s="104"/>
      <c r="H155" s="106"/>
      <c r="I155" s="104"/>
    </row>
    <row r="156" spans="1:9">
      <c r="A156" s="103"/>
      <c r="B156" s="104"/>
      <c r="C156" s="104"/>
      <c r="D156" s="104"/>
      <c r="E156" s="105"/>
      <c r="F156" s="104"/>
      <c r="G156" s="104"/>
      <c r="H156" s="106"/>
      <c r="I156" s="104"/>
    </row>
    <row r="157" spans="1:9">
      <c r="A157" s="103"/>
      <c r="B157" s="104"/>
      <c r="C157" s="104"/>
      <c r="D157" s="104"/>
      <c r="E157" s="105"/>
      <c r="F157" s="104"/>
      <c r="G157" s="104"/>
      <c r="H157" s="106"/>
      <c r="I157" s="104"/>
    </row>
    <row r="158" spans="1:9">
      <c r="A158" s="103"/>
      <c r="B158" s="104"/>
      <c r="C158" s="104"/>
      <c r="D158" s="104"/>
      <c r="E158" s="105"/>
      <c r="F158" s="104"/>
      <c r="G158" s="104"/>
      <c r="H158" s="106"/>
      <c r="I158" s="104"/>
    </row>
    <row r="159" spans="1:9">
      <c r="A159" s="103"/>
      <c r="B159" s="104"/>
      <c r="C159" s="104"/>
      <c r="D159" s="104"/>
      <c r="E159" s="105"/>
      <c r="F159" s="104"/>
      <c r="G159" s="104"/>
      <c r="H159" s="106"/>
      <c r="I159" s="104"/>
    </row>
    <row r="160" spans="1:9">
      <c r="A160" s="103"/>
      <c r="B160" s="104"/>
      <c r="C160" s="104"/>
      <c r="D160" s="104"/>
      <c r="E160" s="105"/>
      <c r="F160" s="104"/>
      <c r="G160" s="104"/>
      <c r="H160" s="106"/>
      <c r="I160" s="104"/>
    </row>
    <row r="161" spans="1:9">
      <c r="A161" s="103"/>
      <c r="B161" s="104"/>
      <c r="C161" s="104"/>
      <c r="D161" s="104"/>
      <c r="E161" s="105"/>
      <c r="F161" s="104"/>
      <c r="G161" s="104"/>
      <c r="H161" s="106"/>
      <c r="I161" s="104"/>
    </row>
    <row r="162" spans="1:9">
      <c r="A162" s="103"/>
      <c r="B162" s="104"/>
      <c r="C162" s="104"/>
      <c r="D162" s="104"/>
      <c r="E162" s="105"/>
      <c r="F162" s="104"/>
      <c r="G162" s="104"/>
      <c r="H162" s="106"/>
      <c r="I162" s="104"/>
    </row>
    <row r="163" spans="1:9">
      <c r="A163" s="103"/>
      <c r="B163" s="104"/>
      <c r="C163" s="104"/>
      <c r="D163" s="104"/>
      <c r="E163" s="105"/>
      <c r="F163" s="104"/>
      <c r="G163" s="104"/>
      <c r="H163" s="106"/>
      <c r="I163" s="104"/>
    </row>
    <row r="164" spans="1:9">
      <c r="A164" s="103"/>
      <c r="B164" s="104"/>
      <c r="C164" s="104"/>
      <c r="D164" s="104"/>
      <c r="E164" s="105"/>
      <c r="F164" s="104"/>
      <c r="G164" s="104"/>
      <c r="H164" s="106"/>
      <c r="I164" s="104"/>
    </row>
    <row r="165" spans="1:9">
      <c r="A165" s="103"/>
      <c r="B165" s="104"/>
      <c r="C165" s="104"/>
      <c r="D165" s="104"/>
      <c r="E165" s="105"/>
      <c r="F165" s="104"/>
      <c r="G165" s="104"/>
      <c r="H165" s="106"/>
      <c r="I165" s="104"/>
    </row>
    <row r="166" spans="1:9">
      <c r="A166" s="103"/>
      <c r="B166" s="104"/>
      <c r="C166" s="104"/>
      <c r="D166" s="104"/>
      <c r="E166" s="105"/>
      <c r="F166" s="104"/>
      <c r="G166" s="104"/>
      <c r="H166" s="106"/>
      <c r="I166" s="104"/>
    </row>
    <row r="167" spans="1:9">
      <c r="A167" s="103"/>
      <c r="B167" s="104"/>
      <c r="C167" s="104"/>
      <c r="D167" s="104"/>
      <c r="E167" s="105"/>
      <c r="F167" s="104"/>
      <c r="G167" s="104"/>
      <c r="H167" s="106"/>
      <c r="I167" s="104"/>
    </row>
    <row r="168" spans="1:9">
      <c r="A168" s="103"/>
      <c r="B168" s="104"/>
      <c r="C168" s="104"/>
      <c r="D168" s="104"/>
      <c r="E168" s="105"/>
      <c r="F168" s="104"/>
      <c r="G168" s="104"/>
      <c r="H168" s="106"/>
      <c r="I168" s="104"/>
    </row>
    <row r="169" spans="1:9">
      <c r="A169" s="103"/>
      <c r="B169" s="104"/>
      <c r="C169" s="104"/>
      <c r="D169" s="104"/>
      <c r="E169" s="105"/>
      <c r="F169" s="104"/>
      <c r="G169" s="104"/>
      <c r="H169" s="106"/>
      <c r="I169" s="104"/>
    </row>
    <row r="170" spans="1:9">
      <c r="A170" s="103"/>
      <c r="B170" s="104"/>
      <c r="C170" s="104"/>
      <c r="D170" s="104"/>
      <c r="E170" s="105"/>
      <c r="F170" s="104"/>
      <c r="G170" s="104"/>
      <c r="H170" s="106"/>
      <c r="I170" s="104"/>
    </row>
    <row r="171" spans="1:9">
      <c r="A171" s="103"/>
      <c r="B171" s="104"/>
      <c r="C171" s="104"/>
      <c r="D171" s="104"/>
      <c r="E171" s="105"/>
      <c r="F171" s="104"/>
      <c r="G171" s="104"/>
      <c r="H171" s="106"/>
      <c r="I171" s="104"/>
    </row>
    <row r="172" spans="1:9">
      <c r="A172" s="103"/>
      <c r="B172" s="104"/>
      <c r="C172" s="104"/>
      <c r="D172" s="104"/>
      <c r="E172" s="105"/>
      <c r="F172" s="104"/>
      <c r="G172" s="104"/>
      <c r="H172" s="106"/>
      <c r="I172" s="104"/>
    </row>
    <row r="173" spans="1:9">
      <c r="A173" s="103"/>
      <c r="B173" s="104"/>
      <c r="C173" s="104"/>
      <c r="D173" s="104"/>
      <c r="E173" s="105"/>
      <c r="F173" s="104"/>
      <c r="G173" s="104"/>
      <c r="H173" s="106"/>
      <c r="I173" s="104"/>
    </row>
    <row r="174" spans="1:9">
      <c r="A174" s="103"/>
      <c r="B174" s="104"/>
      <c r="C174" s="104"/>
      <c r="D174" s="104"/>
      <c r="E174" s="105"/>
      <c r="F174" s="104"/>
      <c r="G174" s="104"/>
      <c r="H174" s="106"/>
      <c r="I174" s="104"/>
    </row>
    <row r="175" spans="1:9">
      <c r="A175" s="103"/>
      <c r="B175" s="104"/>
      <c r="C175" s="104"/>
      <c r="D175" s="104"/>
      <c r="E175" s="105"/>
      <c r="F175" s="104"/>
      <c r="G175" s="104"/>
      <c r="H175" s="106"/>
      <c r="I175" s="104"/>
    </row>
    <row r="176" spans="1:9">
      <c r="A176" s="103"/>
      <c r="B176" s="104"/>
      <c r="C176" s="104"/>
      <c r="D176" s="104"/>
      <c r="E176" s="105"/>
      <c r="F176" s="104"/>
      <c r="G176" s="104"/>
      <c r="H176" s="106"/>
      <c r="I176" s="104"/>
    </row>
    <row r="177" spans="1:9">
      <c r="A177" s="103"/>
      <c r="B177" s="104"/>
      <c r="C177" s="104"/>
      <c r="D177" s="104"/>
      <c r="E177" s="105"/>
      <c r="F177" s="104"/>
      <c r="G177" s="104"/>
      <c r="H177" s="106"/>
      <c r="I177" s="104"/>
    </row>
    <row r="178" spans="1:9">
      <c r="A178" s="103"/>
      <c r="B178" s="104"/>
      <c r="C178" s="104"/>
      <c r="D178" s="104"/>
      <c r="E178" s="105"/>
      <c r="F178" s="104"/>
      <c r="G178" s="104"/>
      <c r="H178" s="106"/>
      <c r="I178" s="104"/>
    </row>
    <row r="179" spans="1:9">
      <c r="A179" s="103"/>
      <c r="B179" s="104"/>
      <c r="C179" s="104"/>
      <c r="D179" s="104"/>
      <c r="E179" s="105"/>
      <c r="F179" s="104"/>
      <c r="G179" s="104"/>
      <c r="H179" s="106"/>
      <c r="I179" s="104"/>
    </row>
    <row r="180" spans="1:9">
      <c r="A180" s="103"/>
      <c r="B180" s="104"/>
      <c r="C180" s="104"/>
      <c r="D180" s="104"/>
      <c r="E180" s="105"/>
      <c r="F180" s="104"/>
      <c r="G180" s="104"/>
      <c r="H180" s="106"/>
      <c r="I180" s="104"/>
    </row>
    <row r="181" spans="1:9">
      <c r="A181" s="103"/>
      <c r="B181" s="104"/>
      <c r="C181" s="104"/>
      <c r="D181" s="104"/>
      <c r="E181" s="105"/>
      <c r="F181" s="104"/>
      <c r="G181" s="104"/>
      <c r="H181" s="106"/>
      <c r="I181" s="104"/>
    </row>
    <row r="182" spans="1:9">
      <c r="A182" s="103"/>
      <c r="B182" s="104"/>
      <c r="C182" s="104"/>
      <c r="D182" s="104"/>
      <c r="E182" s="105"/>
      <c r="F182" s="104"/>
      <c r="G182" s="104"/>
      <c r="H182" s="106"/>
      <c r="I182" s="104"/>
    </row>
    <row r="183" spans="1:9">
      <c r="A183" s="103"/>
      <c r="B183" s="104"/>
      <c r="C183" s="104"/>
      <c r="D183" s="104"/>
      <c r="E183" s="105"/>
      <c r="F183" s="104"/>
      <c r="G183" s="104"/>
      <c r="H183" s="106"/>
      <c r="I183" s="104"/>
    </row>
    <row r="184" spans="1:9">
      <c r="A184" s="103"/>
      <c r="B184" s="104"/>
      <c r="C184" s="104"/>
      <c r="D184" s="104"/>
      <c r="E184" s="105"/>
      <c r="F184" s="104"/>
      <c r="G184" s="104"/>
      <c r="H184" s="106"/>
      <c r="I184" s="104"/>
    </row>
    <row r="185" spans="1:9">
      <c r="A185" s="103"/>
      <c r="B185" s="104"/>
      <c r="C185" s="104"/>
      <c r="D185" s="104"/>
      <c r="E185" s="105"/>
      <c r="F185" s="104"/>
      <c r="G185" s="104"/>
      <c r="H185" s="106"/>
      <c r="I185" s="104"/>
    </row>
    <row r="186" spans="1:9">
      <c r="A186" s="103"/>
      <c r="B186" s="104"/>
      <c r="C186" s="104"/>
      <c r="D186" s="104"/>
      <c r="E186" s="105"/>
      <c r="F186" s="104"/>
      <c r="G186" s="104"/>
      <c r="H186" s="106"/>
      <c r="I186" s="104"/>
    </row>
    <row r="187" spans="1:9">
      <c r="A187" s="103"/>
      <c r="B187" s="104"/>
      <c r="C187" s="104"/>
      <c r="D187" s="104"/>
      <c r="E187" s="105"/>
      <c r="F187" s="104"/>
      <c r="G187" s="104"/>
      <c r="H187" s="106"/>
      <c r="I187" s="104"/>
    </row>
    <row r="188" spans="1:9">
      <c r="A188" s="103"/>
      <c r="B188" s="104"/>
      <c r="C188" s="104"/>
      <c r="D188" s="104"/>
      <c r="E188" s="105"/>
      <c r="F188" s="104"/>
      <c r="G188" s="104"/>
      <c r="H188" s="106"/>
      <c r="I188" s="122"/>
    </row>
    <row r="189" spans="1:9">
      <c r="A189" s="103"/>
      <c r="B189" s="104"/>
      <c r="C189" s="104"/>
      <c r="D189" s="104"/>
      <c r="E189" s="105"/>
      <c r="F189" s="104"/>
      <c r="G189" s="104"/>
      <c r="H189" s="106"/>
      <c r="I189" s="104"/>
    </row>
    <row r="190" spans="1:9">
      <c r="A190" s="103"/>
      <c r="B190" s="104"/>
      <c r="C190" s="104"/>
      <c r="D190" s="104"/>
      <c r="E190" s="105"/>
      <c r="F190" s="104"/>
      <c r="G190" s="104"/>
      <c r="H190" s="106"/>
      <c r="I190" s="104"/>
    </row>
    <row r="191" spans="1:9">
      <c r="A191" s="108"/>
      <c r="B191" s="108"/>
      <c r="C191" s="108"/>
      <c r="D191" s="108"/>
      <c r="E191" s="108"/>
      <c r="F191" s="109"/>
      <c r="G191" s="109"/>
      <c r="H191" s="109"/>
      <c r="I191" s="109"/>
    </row>
    <row r="192" spans="1:9">
      <c r="A192" s="108"/>
      <c r="B192" s="108"/>
      <c r="C192" s="108"/>
      <c r="D192" s="108"/>
      <c r="E192" s="108"/>
      <c r="F192" s="109"/>
      <c r="G192" s="109"/>
      <c r="H192" s="109"/>
      <c r="I192" s="109"/>
    </row>
    <row r="193" spans="1:9">
      <c r="A193" s="108"/>
      <c r="B193" s="108"/>
      <c r="C193" s="108"/>
      <c r="D193" s="108"/>
      <c r="E193" s="108"/>
      <c r="F193" s="109"/>
      <c r="G193" s="109"/>
      <c r="H193" s="109"/>
      <c r="I193" s="109"/>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zoomScaleNormal="100" zoomScalePageLayoutView="125" workbookViewId="0">
      <selection activeCell="D26" sqref="D26"/>
    </sheetView>
  </sheetViews>
  <sheetFormatPr defaultColWidth="8.6640625" defaultRowHeight="14.4"/>
  <cols>
    <col min="1" max="1" width="27.33203125" customWidth="1"/>
    <col min="2" max="2" width="23.44140625" customWidth="1"/>
    <col min="3" max="4" width="16.44140625" customWidth="1"/>
    <col min="5" max="5" width="15.109375" customWidth="1"/>
    <col min="6" max="6" width="12.109375" customWidth="1"/>
    <col min="7" max="7" width="13.44140625" customWidth="1"/>
  </cols>
  <sheetData>
    <row r="1" spans="1:7">
      <c r="A1" s="163"/>
      <c r="B1" s="163"/>
      <c r="C1" s="163"/>
      <c r="D1" s="163"/>
      <c r="E1" s="164"/>
      <c r="F1" s="165"/>
      <c r="G1" s="166"/>
    </row>
    <row r="2" spans="1:7">
      <c r="A2" s="167" t="s">
        <v>245</v>
      </c>
      <c r="B2" s="164"/>
      <c r="C2" s="164"/>
      <c r="D2" s="164"/>
      <c r="E2" s="164"/>
      <c r="F2" s="164"/>
      <c r="G2" s="166"/>
    </row>
    <row r="3" spans="1:7">
      <c r="A3" s="167" t="s">
        <v>246</v>
      </c>
      <c r="B3" s="164"/>
      <c r="C3" s="164"/>
      <c r="D3" s="164"/>
      <c r="E3" s="164"/>
      <c r="F3" s="164"/>
      <c r="G3" s="166"/>
    </row>
    <row r="4" spans="1:7">
      <c r="A4" s="167" t="s">
        <v>247</v>
      </c>
      <c r="B4" s="164"/>
      <c r="C4" s="164"/>
      <c r="D4" s="164"/>
      <c r="E4" s="164"/>
      <c r="F4" s="164"/>
      <c r="G4" s="166"/>
    </row>
    <row r="5" spans="1:7">
      <c r="A5" s="164" t="s">
        <v>248</v>
      </c>
      <c r="B5" s="164"/>
      <c r="C5" s="164"/>
      <c r="D5" s="168">
        <v>15.5</v>
      </c>
      <c r="E5" s="164"/>
      <c r="F5" s="164"/>
      <c r="G5" s="166"/>
    </row>
    <row r="6" spans="1:7">
      <c r="A6" s="164" t="s">
        <v>249</v>
      </c>
      <c r="B6" s="164"/>
      <c r="C6" s="164"/>
      <c r="D6" s="168">
        <v>38.5</v>
      </c>
      <c r="E6" s="164"/>
      <c r="F6" s="164"/>
      <c r="G6" s="166" t="s">
        <v>159</v>
      </c>
    </row>
    <row r="7" spans="1:7">
      <c r="A7" s="164" t="s">
        <v>250</v>
      </c>
      <c r="B7" s="164"/>
      <c r="C7" s="164"/>
      <c r="D7" s="168">
        <v>27</v>
      </c>
      <c r="E7" s="168">
        <f>SUM(D7,D6,D5)</f>
        <v>81</v>
      </c>
      <c r="F7" s="164" t="s">
        <v>251</v>
      </c>
      <c r="G7" s="169">
        <f>SUM(E7,D25)</f>
        <v>81</v>
      </c>
    </row>
    <row r="8" spans="1:7">
      <c r="A8" s="164" t="s">
        <v>252</v>
      </c>
      <c r="B8" s="164"/>
      <c r="C8" s="164"/>
      <c r="D8" s="168">
        <v>19.5</v>
      </c>
      <c r="E8" s="164"/>
      <c r="F8" s="164"/>
      <c r="G8" s="166"/>
    </row>
    <row r="9" spans="1:7">
      <c r="A9" s="164" t="s">
        <v>253</v>
      </c>
      <c r="B9" s="164"/>
      <c r="C9" s="164"/>
      <c r="D9" s="168">
        <v>30</v>
      </c>
      <c r="E9" s="164"/>
      <c r="F9" s="164"/>
      <c r="G9" s="166"/>
    </row>
    <row r="10" spans="1:7">
      <c r="A10" s="164" t="s">
        <v>254</v>
      </c>
      <c r="B10" s="164"/>
      <c r="C10" s="164"/>
      <c r="D10" s="168">
        <v>45</v>
      </c>
      <c r="E10" s="168">
        <f>SUM(D9:D11)</f>
        <v>88</v>
      </c>
      <c r="F10" s="164" t="s">
        <v>255</v>
      </c>
      <c r="G10" s="169">
        <f>SUM(E10,D25)</f>
        <v>88</v>
      </c>
    </row>
    <row r="11" spans="1:7">
      <c r="A11" s="164" t="s">
        <v>256</v>
      </c>
      <c r="B11" s="164"/>
      <c r="C11" s="164"/>
      <c r="D11" s="168">
        <v>13</v>
      </c>
      <c r="E11" s="168">
        <f>SUM(D11)</f>
        <v>13</v>
      </c>
      <c r="F11" s="164" t="s">
        <v>257</v>
      </c>
      <c r="G11" s="169">
        <f>SUM(E11,D25)</f>
        <v>13</v>
      </c>
    </row>
    <row r="12" spans="1:7">
      <c r="A12" s="164"/>
      <c r="B12" s="164"/>
      <c r="C12" s="167" t="s">
        <v>168</v>
      </c>
      <c r="D12" s="165">
        <f>SUM(D5:D11)</f>
        <v>188.5</v>
      </c>
      <c r="E12" s="164"/>
      <c r="F12" s="164"/>
      <c r="G12" s="166"/>
    </row>
    <row r="13" spans="1:7">
      <c r="A13" s="167" t="s">
        <v>258</v>
      </c>
      <c r="B13" s="164"/>
      <c r="C13" s="164"/>
      <c r="D13" s="164" t="s">
        <v>7</v>
      </c>
      <c r="E13" s="164"/>
      <c r="F13" s="164"/>
      <c r="G13" s="166"/>
    </row>
    <row r="14" spans="1:7">
      <c r="A14" s="164" t="s">
        <v>178</v>
      </c>
      <c r="B14" s="168">
        <v>1000</v>
      </c>
      <c r="C14" s="164"/>
      <c r="D14" s="164"/>
      <c r="E14" s="164"/>
      <c r="F14" s="164"/>
      <c r="G14" s="166"/>
    </row>
    <row r="15" spans="1:7">
      <c r="A15" s="164" t="s">
        <v>61</v>
      </c>
      <c r="B15" s="168">
        <v>3000</v>
      </c>
      <c r="C15" s="164"/>
      <c r="D15" s="164"/>
      <c r="E15" s="164"/>
      <c r="F15" s="164"/>
      <c r="G15" s="166"/>
    </row>
    <row r="16" spans="1:7">
      <c r="A16" s="164" t="s">
        <v>179</v>
      </c>
      <c r="B16" s="168">
        <v>6000</v>
      </c>
      <c r="C16" s="164"/>
      <c r="D16" s="164"/>
      <c r="E16" s="164"/>
      <c r="F16" s="164"/>
      <c r="G16" s="166"/>
    </row>
    <row r="17" spans="1:7">
      <c r="A17" s="164" t="s">
        <v>180</v>
      </c>
      <c r="B17" s="168">
        <v>2000</v>
      </c>
      <c r="C17" s="164"/>
      <c r="D17" s="164"/>
      <c r="E17" s="164"/>
      <c r="F17" s="164"/>
      <c r="G17" s="166"/>
    </row>
    <row r="18" spans="1:7">
      <c r="A18" s="164" t="s">
        <v>181</v>
      </c>
      <c r="B18" s="168">
        <v>500</v>
      </c>
      <c r="C18" s="164"/>
      <c r="D18" s="164"/>
      <c r="E18" s="164"/>
      <c r="F18" s="164"/>
      <c r="G18" s="166"/>
    </row>
    <row r="19" spans="1:7">
      <c r="A19" s="170" t="s">
        <v>182</v>
      </c>
      <c r="B19" s="168">
        <v>3000</v>
      </c>
      <c r="C19" s="164"/>
      <c r="D19" s="164"/>
      <c r="E19" s="164"/>
      <c r="F19" s="164"/>
      <c r="G19" s="166"/>
    </row>
    <row r="20" spans="1:7">
      <c r="A20" s="164" t="s">
        <v>183</v>
      </c>
      <c r="B20" s="168">
        <v>3000</v>
      </c>
      <c r="C20" s="164"/>
      <c r="D20" s="164"/>
      <c r="E20" s="164"/>
      <c r="F20" s="164"/>
      <c r="G20" s="166"/>
    </row>
    <row r="21" spans="1:7">
      <c r="A21" s="164" t="s">
        <v>162</v>
      </c>
      <c r="B21" s="168">
        <v>300</v>
      </c>
      <c r="C21" s="164"/>
      <c r="D21" s="164"/>
      <c r="E21" s="164"/>
      <c r="F21" s="164"/>
      <c r="G21" s="166"/>
    </row>
    <row r="22" spans="1:7">
      <c r="A22" s="164" t="s">
        <v>260</v>
      </c>
      <c r="B22" s="168">
        <v>7500</v>
      </c>
      <c r="C22" s="164"/>
      <c r="D22" s="164"/>
      <c r="E22" s="164"/>
      <c r="F22" s="164"/>
      <c r="G22" s="166"/>
    </row>
    <row r="23" spans="1:7">
      <c r="A23" s="164" t="s">
        <v>184</v>
      </c>
      <c r="B23" s="168">
        <v>2500</v>
      </c>
      <c r="C23" s="164" t="s">
        <v>7</v>
      </c>
      <c r="D23" s="164"/>
      <c r="E23" s="164"/>
      <c r="F23" s="164"/>
      <c r="G23" s="166"/>
    </row>
    <row r="24" spans="1:7">
      <c r="A24" s="164" t="s">
        <v>265</v>
      </c>
      <c r="B24" s="168">
        <v>1500</v>
      </c>
      <c r="C24" s="164" t="s">
        <v>7</v>
      </c>
      <c r="D24" s="164"/>
      <c r="E24" s="164"/>
      <c r="F24" s="164"/>
      <c r="G24" s="166"/>
    </row>
    <row r="25" spans="1:7">
      <c r="A25" s="164" t="s">
        <v>185</v>
      </c>
      <c r="B25" s="171">
        <v>7200</v>
      </c>
      <c r="C25" s="168">
        <f>SUM(B14:B25)</f>
        <v>37500</v>
      </c>
      <c r="D25" s="165"/>
      <c r="E25" s="164"/>
      <c r="F25" s="164"/>
      <c r="G25" s="166"/>
    </row>
    <row r="26" spans="1:7">
      <c r="A26" s="164"/>
      <c r="B26" s="164" t="s">
        <v>396</v>
      </c>
      <c r="C26" s="164">
        <v>190</v>
      </c>
      <c r="D26" s="165">
        <f>SUM(B14:B25)/C26</f>
        <v>197.36842105263159</v>
      </c>
      <c r="E26" s="164"/>
      <c r="F26" s="164"/>
      <c r="G26" s="166"/>
    </row>
    <row r="27" spans="1:7">
      <c r="A27" s="164"/>
      <c r="B27" s="164" t="s">
        <v>7</v>
      </c>
      <c r="C27" s="164"/>
      <c r="D27" s="165">
        <f>SUM(D12+D26)</f>
        <v>385.86842105263156</v>
      </c>
      <c r="E27" s="164"/>
      <c r="F27" s="172"/>
      <c r="G27" s="166"/>
    </row>
  </sheetData>
  <pageMargins left="0.7" right="0.7" top="0.75" bottom="0.75" header="0.3" footer="0.3"/>
  <ignoredErrors>
    <ignoredError sqref="E10" formulaRange="1"/>
  </ignoredError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workbookViewId="0">
      <selection activeCell="F53" sqref="F53"/>
    </sheetView>
  </sheetViews>
  <sheetFormatPr defaultColWidth="8.6640625" defaultRowHeight="14.4"/>
  <cols>
    <col min="1" max="1" width="15.109375" customWidth="1"/>
    <col min="2" max="2" width="19.77734375" customWidth="1"/>
    <col min="3" max="3" width="13.6640625" customWidth="1"/>
    <col min="4" max="4" width="16.109375" customWidth="1"/>
    <col min="5" max="5" width="9" bestFit="1" customWidth="1"/>
    <col min="6" max="6" width="13.44140625" customWidth="1"/>
  </cols>
  <sheetData>
    <row r="1" spans="1:6" ht="18">
      <c r="A1" s="203" t="s">
        <v>173</v>
      </c>
      <c r="B1" s="203"/>
      <c r="C1" s="203"/>
      <c r="D1" s="204"/>
      <c r="E1" s="203"/>
      <c r="F1" s="203"/>
    </row>
    <row r="2" spans="1:6">
      <c r="A2" s="26"/>
      <c r="B2" s="26"/>
      <c r="C2" s="26"/>
      <c r="D2" s="29"/>
      <c r="E2" s="26"/>
      <c r="F2" s="26"/>
    </row>
    <row r="3" spans="1:6">
      <c r="A3" s="27" t="s">
        <v>174</v>
      </c>
      <c r="B3" s="26"/>
      <c r="C3" s="31" t="s">
        <v>354</v>
      </c>
      <c r="D3" s="29"/>
      <c r="E3" s="26"/>
      <c r="F3" s="37">
        <v>100</v>
      </c>
    </row>
    <row r="4" spans="1:6">
      <c r="A4" s="27" t="s">
        <v>7</v>
      </c>
      <c r="B4" s="26"/>
      <c r="C4" s="26"/>
      <c r="D4" s="29"/>
      <c r="E4" s="26"/>
      <c r="F4" s="26"/>
    </row>
    <row r="5" spans="1:6">
      <c r="A5" s="27" t="s">
        <v>169</v>
      </c>
      <c r="B5" s="27"/>
      <c r="C5" s="26" t="s">
        <v>7</v>
      </c>
      <c r="D5" s="30" t="s">
        <v>7</v>
      </c>
      <c r="E5" s="26"/>
      <c r="F5" s="26" t="s">
        <v>7</v>
      </c>
    </row>
    <row r="6" spans="1:6">
      <c r="A6" s="132" t="s">
        <v>355</v>
      </c>
      <c r="B6" s="31"/>
      <c r="C6" s="26"/>
      <c r="D6" s="29">
        <v>100</v>
      </c>
      <c r="E6" s="26"/>
      <c r="F6" s="26"/>
    </row>
    <row r="7" spans="1:6">
      <c r="A7" s="132" t="s">
        <v>355</v>
      </c>
      <c r="B7" s="31"/>
      <c r="C7" s="26"/>
      <c r="D7" s="29">
        <v>200</v>
      </c>
      <c r="E7" s="26"/>
      <c r="F7" s="26"/>
    </row>
    <row r="8" spans="1:6">
      <c r="A8" s="132" t="s">
        <v>355</v>
      </c>
      <c r="B8" s="31"/>
      <c r="C8" s="26"/>
      <c r="D8" s="29">
        <v>300</v>
      </c>
      <c r="E8" s="26"/>
      <c r="F8" s="26"/>
    </row>
    <row r="9" spans="1:6">
      <c r="A9" s="132" t="s">
        <v>355</v>
      </c>
      <c r="B9" s="31"/>
      <c r="C9" s="26"/>
      <c r="D9" s="29">
        <v>400</v>
      </c>
      <c r="E9" s="26"/>
      <c r="F9" s="26"/>
    </row>
    <row r="10" spans="1:6">
      <c r="A10" s="132" t="s">
        <v>355</v>
      </c>
      <c r="B10" s="31"/>
      <c r="C10" s="26"/>
      <c r="D10" s="29">
        <v>500</v>
      </c>
      <c r="E10" s="26"/>
      <c r="F10" s="26"/>
    </row>
    <row r="11" spans="1:6">
      <c r="A11" s="132" t="s">
        <v>355</v>
      </c>
      <c r="B11" s="31"/>
      <c r="C11" s="26"/>
      <c r="D11" s="29">
        <v>600</v>
      </c>
      <c r="E11" s="26"/>
      <c r="F11" s="26"/>
    </row>
    <row r="12" spans="1:6">
      <c r="A12" s="132" t="s">
        <v>355</v>
      </c>
      <c r="B12" s="31"/>
      <c r="C12" s="26"/>
      <c r="D12" s="29">
        <v>700</v>
      </c>
      <c r="E12" s="26"/>
      <c r="F12" s="26"/>
    </row>
    <row r="13" spans="1:6">
      <c r="A13" s="132" t="s">
        <v>355</v>
      </c>
      <c r="B13" s="31"/>
      <c r="C13" s="26"/>
      <c r="D13" s="29">
        <v>800</v>
      </c>
      <c r="E13" s="26"/>
      <c r="F13" s="26"/>
    </row>
    <row r="14" spans="1:6">
      <c r="A14" s="132" t="s">
        <v>355</v>
      </c>
      <c r="B14" s="31"/>
      <c r="C14" s="26"/>
      <c r="D14" s="29">
        <v>900</v>
      </c>
      <c r="E14" s="26"/>
      <c r="F14" s="26"/>
    </row>
    <row r="15" spans="1:6">
      <c r="A15" s="132" t="s">
        <v>355</v>
      </c>
      <c r="B15" s="31"/>
      <c r="C15" s="26"/>
      <c r="D15" s="29">
        <v>1000</v>
      </c>
      <c r="E15" s="26"/>
      <c r="F15" s="26"/>
    </row>
    <row r="16" spans="1:6">
      <c r="A16" s="132" t="s">
        <v>355</v>
      </c>
      <c r="B16" s="31"/>
      <c r="C16" s="26"/>
      <c r="D16" s="29">
        <v>1100</v>
      </c>
      <c r="E16" s="26"/>
      <c r="F16" s="26"/>
    </row>
    <row r="17" spans="1:6">
      <c r="A17" s="132" t="s">
        <v>355</v>
      </c>
      <c r="B17" s="31"/>
      <c r="C17" s="26"/>
      <c r="D17" s="29">
        <v>1200</v>
      </c>
      <c r="E17" s="26"/>
      <c r="F17" s="26"/>
    </row>
    <row r="18" spans="1:6">
      <c r="A18" s="130"/>
      <c r="B18" s="31"/>
      <c r="C18" s="26"/>
      <c r="D18" s="29"/>
      <c r="E18" s="26"/>
      <c r="F18" s="26"/>
    </row>
    <row r="19" spans="1:6">
      <c r="A19" s="31"/>
      <c r="B19" s="26"/>
      <c r="C19" s="27" t="s">
        <v>158</v>
      </c>
      <c r="D19" s="36">
        <f>SUM(D6:D17)</f>
        <v>7800</v>
      </c>
      <c r="E19" s="26"/>
      <c r="F19" s="26"/>
    </row>
    <row r="20" spans="1:6">
      <c r="A20" s="26"/>
      <c r="B20" s="26"/>
      <c r="C20" s="26"/>
      <c r="D20" s="29"/>
      <c r="E20" s="26"/>
      <c r="F20" s="26"/>
    </row>
    <row r="21" spans="1:6">
      <c r="A21" s="27" t="s">
        <v>168</v>
      </c>
      <c r="B21" s="26"/>
      <c r="C21" s="26"/>
      <c r="D21" s="29"/>
      <c r="E21" s="26"/>
      <c r="F21" s="37">
        <f>SUM(F3, D19)</f>
        <v>7900</v>
      </c>
    </row>
    <row r="22" spans="1:6">
      <c r="A22" s="26"/>
      <c r="B22" s="26"/>
      <c r="C22" s="26"/>
      <c r="D22" s="29"/>
      <c r="E22" s="26"/>
      <c r="F22" s="26"/>
    </row>
    <row r="23" spans="1:6">
      <c r="A23" s="27" t="s">
        <v>170</v>
      </c>
      <c r="B23" s="26"/>
      <c r="C23" s="26"/>
      <c r="D23" s="29"/>
      <c r="E23" s="26"/>
      <c r="F23" s="26"/>
    </row>
    <row r="24" spans="1:6">
      <c r="A24" s="27"/>
      <c r="B24" s="26"/>
      <c r="C24" s="26"/>
      <c r="D24" s="29"/>
      <c r="E24" s="26"/>
      <c r="F24" s="26"/>
    </row>
    <row r="25" spans="1:6">
      <c r="A25" s="26"/>
      <c r="B25" s="26" t="s">
        <v>353</v>
      </c>
      <c r="C25" s="26" t="s">
        <v>207</v>
      </c>
      <c r="D25" s="29"/>
      <c r="E25" s="26"/>
      <c r="F25" s="26"/>
    </row>
    <row r="26" spans="1:6">
      <c r="A26" s="133" t="s">
        <v>356</v>
      </c>
      <c r="B26" s="132" t="s">
        <v>355</v>
      </c>
      <c r="C26" s="26">
        <v>101</v>
      </c>
      <c r="D26" s="29">
        <v>100</v>
      </c>
      <c r="E26" s="26"/>
      <c r="F26" s="29" t="s">
        <v>7</v>
      </c>
    </row>
    <row r="27" spans="1:6">
      <c r="A27" s="133" t="s">
        <v>356</v>
      </c>
      <c r="B27" s="132" t="s">
        <v>355</v>
      </c>
      <c r="C27" s="26">
        <v>102</v>
      </c>
      <c r="D27" s="29">
        <v>200</v>
      </c>
      <c r="E27" s="26"/>
      <c r="F27" s="29"/>
    </row>
    <row r="28" spans="1:6">
      <c r="A28" s="133" t="s">
        <v>356</v>
      </c>
      <c r="B28" s="132" t="s">
        <v>355</v>
      </c>
      <c r="C28" s="26">
        <v>103</v>
      </c>
      <c r="D28" s="29">
        <v>300</v>
      </c>
      <c r="E28" s="26"/>
      <c r="F28" s="29"/>
    </row>
    <row r="29" spans="1:6">
      <c r="A29" s="133" t="s">
        <v>356</v>
      </c>
      <c r="B29" s="132" t="s">
        <v>355</v>
      </c>
      <c r="C29" s="26">
        <v>104</v>
      </c>
      <c r="D29" s="29">
        <v>400</v>
      </c>
      <c r="E29" s="26"/>
      <c r="F29" s="29"/>
    </row>
    <row r="30" spans="1:6">
      <c r="A30" s="133" t="s">
        <v>356</v>
      </c>
      <c r="B30" s="132" t="s">
        <v>355</v>
      </c>
      <c r="C30" s="26">
        <v>105</v>
      </c>
      <c r="D30" s="29">
        <v>500</v>
      </c>
      <c r="E30" s="26"/>
      <c r="F30" s="29"/>
    </row>
    <row r="31" spans="1:6">
      <c r="A31" s="133" t="s">
        <v>356</v>
      </c>
      <c r="B31" s="132" t="s">
        <v>355</v>
      </c>
      <c r="C31" s="26">
        <v>106</v>
      </c>
      <c r="D31" s="29">
        <v>600</v>
      </c>
      <c r="E31" s="26"/>
      <c r="F31" s="29" t="s">
        <v>7</v>
      </c>
    </row>
    <row r="32" spans="1:6">
      <c r="A32" s="133" t="s">
        <v>356</v>
      </c>
      <c r="B32" s="132" t="s">
        <v>355</v>
      </c>
      <c r="C32" s="26">
        <v>107</v>
      </c>
      <c r="D32" s="29">
        <v>700</v>
      </c>
      <c r="E32" s="26"/>
      <c r="F32" s="29" t="s">
        <v>7</v>
      </c>
    </row>
    <row r="33" spans="1:6">
      <c r="A33" s="133" t="s">
        <v>356</v>
      </c>
      <c r="B33" s="132" t="s">
        <v>355</v>
      </c>
      <c r="C33" s="26">
        <v>108</v>
      </c>
      <c r="D33" s="29">
        <v>800</v>
      </c>
      <c r="E33" s="26"/>
      <c r="F33" s="29" t="s">
        <v>7</v>
      </c>
    </row>
    <row r="34" spans="1:6">
      <c r="A34" s="133" t="s">
        <v>356</v>
      </c>
      <c r="B34" s="132" t="s">
        <v>355</v>
      </c>
      <c r="C34" s="26">
        <v>109</v>
      </c>
      <c r="D34" s="29">
        <v>900</v>
      </c>
      <c r="E34" s="26"/>
      <c r="F34" s="29" t="s">
        <v>7</v>
      </c>
    </row>
    <row r="35" spans="1:6">
      <c r="A35" s="26"/>
      <c r="B35" s="31"/>
      <c r="C35" s="26"/>
      <c r="D35" s="29"/>
      <c r="E35" s="26"/>
      <c r="F35" s="29" t="s">
        <v>7</v>
      </c>
    </row>
    <row r="36" spans="1:6">
      <c r="A36" s="26"/>
      <c r="B36" s="31"/>
      <c r="C36" s="26"/>
      <c r="D36" s="29"/>
      <c r="E36" s="26"/>
      <c r="F36" s="29"/>
    </row>
    <row r="37" spans="1:6">
      <c r="A37" s="26"/>
      <c r="B37" s="31"/>
      <c r="C37" s="26"/>
      <c r="D37" s="29"/>
      <c r="E37" s="26"/>
      <c r="F37" s="29"/>
    </row>
    <row r="38" spans="1:6">
      <c r="A38" s="26"/>
      <c r="B38" s="31"/>
      <c r="C38" s="26"/>
      <c r="D38" s="29"/>
      <c r="E38" s="26"/>
      <c r="F38" s="29"/>
    </row>
    <row r="39" spans="1:6">
      <c r="A39" s="26"/>
      <c r="B39" s="31"/>
      <c r="C39" s="26"/>
      <c r="D39" s="29"/>
      <c r="E39" s="26"/>
      <c r="F39" s="29"/>
    </row>
    <row r="40" spans="1:6">
      <c r="A40" s="26"/>
      <c r="B40" s="26"/>
      <c r="C40" s="26"/>
      <c r="D40" s="24"/>
      <c r="E40" s="26"/>
      <c r="F40" s="29"/>
    </row>
    <row r="41" spans="1:6">
      <c r="A41" s="26"/>
      <c r="B41" s="26"/>
      <c r="C41" s="27" t="s">
        <v>175</v>
      </c>
      <c r="D41" s="29">
        <f>SUM(D25:D39)</f>
        <v>4500</v>
      </c>
      <c r="E41" s="26"/>
      <c r="F41" s="30" t="s">
        <v>7</v>
      </c>
    </row>
    <row r="42" spans="1:6">
      <c r="A42" s="26"/>
      <c r="B42" s="26"/>
      <c r="C42" s="26"/>
      <c r="D42" s="29"/>
      <c r="E42" s="26"/>
      <c r="F42" s="26"/>
    </row>
    <row r="43" spans="1:6" ht="15.6">
      <c r="A43" s="27" t="s">
        <v>171</v>
      </c>
      <c r="B43" s="26"/>
      <c r="C43" s="27"/>
      <c r="D43" s="29"/>
      <c r="E43" s="26"/>
      <c r="F43" s="32">
        <f>SUM(F21-D41)</f>
        <v>3400</v>
      </c>
    </row>
    <row r="44" spans="1:6" ht="15.6">
      <c r="A44" s="27"/>
      <c r="B44" s="26"/>
      <c r="C44" s="27"/>
      <c r="D44" s="29"/>
      <c r="E44" s="26"/>
      <c r="F44" s="32"/>
    </row>
    <row r="45" spans="1:6">
      <c r="A45" s="26" t="s">
        <v>172</v>
      </c>
      <c r="B45" s="26"/>
      <c r="C45" s="26"/>
      <c r="D45" s="29"/>
      <c r="E45" s="26"/>
      <c r="F45" s="33">
        <f>SUM(F43-F3)</f>
        <v>3300</v>
      </c>
    </row>
    <row r="46" spans="1:6">
      <c r="A46" s="26" t="s">
        <v>7</v>
      </c>
      <c r="B46" s="26"/>
      <c r="C46" s="26"/>
      <c r="D46" s="29"/>
      <c r="E46" s="26"/>
      <c r="F46" s="33" t="s">
        <v>7</v>
      </c>
    </row>
    <row r="47" spans="1:6">
      <c r="A47" s="34"/>
      <c r="B47" s="34"/>
      <c r="C47" s="34"/>
      <c r="D47" s="35"/>
      <c r="E47" s="34"/>
      <c r="F47" s="34"/>
    </row>
    <row r="54" spans="3:5" s="6" customFormat="1"/>
    <row r="55" spans="3:5">
      <c r="C55" s="131"/>
      <c r="E55" s="131"/>
    </row>
    <row r="56" spans="3:5">
      <c r="C56" s="131"/>
      <c r="E56" s="131"/>
    </row>
    <row r="57" spans="3:5">
      <c r="C57" s="131"/>
      <c r="E57" s="131"/>
    </row>
    <row r="58" spans="3:5">
      <c r="C58" s="131"/>
      <c r="E58" s="131"/>
    </row>
    <row r="59" spans="3:5">
      <c r="C59" s="131"/>
    </row>
    <row r="60" spans="3:5">
      <c r="C60" s="131"/>
    </row>
    <row r="61" spans="3:5">
      <c r="C61" s="131"/>
    </row>
    <row r="62" spans="3:5">
      <c r="C62" s="131"/>
    </row>
    <row r="63" spans="3:5">
      <c r="C63" s="131"/>
    </row>
    <row r="64" spans="3:5">
      <c r="C64" s="131"/>
    </row>
    <row r="65" spans="3:5">
      <c r="C65" s="131"/>
    </row>
    <row r="66" spans="3:5">
      <c r="C66" s="131"/>
    </row>
    <row r="67" spans="3:5">
      <c r="C67" s="131"/>
    </row>
    <row r="68" spans="3:5">
      <c r="C68" s="131"/>
    </row>
    <row r="69" spans="3:5">
      <c r="C69" s="131"/>
    </row>
    <row r="70" spans="3:5">
      <c r="C70" s="131"/>
    </row>
    <row r="71" spans="3:5">
      <c r="C71" s="131"/>
    </row>
    <row r="72" spans="3:5">
      <c r="C72" s="131"/>
    </row>
    <row r="73" spans="3:5">
      <c r="C73" s="131"/>
    </row>
    <row r="74" spans="3:5">
      <c r="C74" s="131"/>
    </row>
    <row r="75" spans="3:5">
      <c r="C75" s="131"/>
    </row>
    <row r="76" spans="3:5">
      <c r="E76" s="131"/>
    </row>
    <row r="77" spans="3:5">
      <c r="C77" s="131"/>
      <c r="E77" s="131"/>
    </row>
    <row r="78" spans="3:5">
      <c r="E78" s="131"/>
    </row>
    <row r="79" spans="3:5">
      <c r="E79" s="131"/>
    </row>
    <row r="80" spans="3:5">
      <c r="E80" s="131"/>
    </row>
    <row r="81" spans="5:5">
      <c r="E81" s="131"/>
    </row>
  </sheetData>
  <mergeCells count="1">
    <mergeCell ref="A1:F1"/>
  </mergeCells>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workbookViewId="0">
      <pane ySplit="1116" activePane="bottomLeft"/>
      <selection activeCell="L1" sqref="L1:L1048576"/>
      <selection pane="bottomLeft" activeCell="O16" sqref="O16"/>
    </sheetView>
  </sheetViews>
  <sheetFormatPr defaultColWidth="8.6640625" defaultRowHeight="14.4"/>
  <cols>
    <col min="1" max="1" width="11.109375" customWidth="1"/>
    <col min="2" max="2" width="8.77734375" bestFit="1" customWidth="1"/>
    <col min="3" max="3" width="9.109375" bestFit="1" customWidth="1"/>
    <col min="4" max="5" width="8.77734375" bestFit="1" customWidth="1"/>
    <col min="6" max="6" width="9.109375" bestFit="1" customWidth="1"/>
    <col min="7" max="9" width="8.77734375" bestFit="1" customWidth="1"/>
    <col min="10" max="10" width="9.109375" bestFit="1" customWidth="1"/>
    <col min="11" max="11" width="8.77734375" bestFit="1" customWidth="1"/>
  </cols>
  <sheetData>
    <row r="1" spans="1:11">
      <c r="A1" s="83" t="s">
        <v>266</v>
      </c>
      <c r="B1" s="205" t="s">
        <v>267</v>
      </c>
      <c r="C1" s="205"/>
      <c r="D1" s="205"/>
      <c r="E1" s="84"/>
      <c r="F1" s="84"/>
      <c r="G1" s="206" t="s">
        <v>259</v>
      </c>
      <c r="H1" s="206"/>
      <c r="I1" s="206"/>
      <c r="J1" s="206"/>
      <c r="K1" s="206"/>
    </row>
    <row r="2" spans="1:11" ht="27">
      <c r="A2" s="85"/>
      <c r="B2" s="86" t="s">
        <v>268</v>
      </c>
      <c r="C2" s="86" t="s">
        <v>269</v>
      </c>
      <c r="D2" s="86" t="s">
        <v>270</v>
      </c>
      <c r="E2" s="86" t="s">
        <v>274</v>
      </c>
      <c r="F2" s="86" t="s">
        <v>271</v>
      </c>
      <c r="G2" s="86" t="s">
        <v>272</v>
      </c>
      <c r="H2" s="86" t="s">
        <v>252</v>
      </c>
      <c r="I2" s="86" t="s">
        <v>253</v>
      </c>
      <c r="J2" s="86" t="s">
        <v>254</v>
      </c>
      <c r="K2" s="86" t="s">
        <v>256</v>
      </c>
    </row>
    <row r="3" spans="1:11">
      <c r="A3" s="89" t="s">
        <v>397</v>
      </c>
      <c r="B3" s="90"/>
      <c r="C3" s="90"/>
      <c r="D3" s="90"/>
      <c r="E3" s="90"/>
      <c r="F3" s="90" t="s">
        <v>273</v>
      </c>
      <c r="G3" s="90"/>
      <c r="H3" s="90"/>
      <c r="I3" s="90" t="s">
        <v>273</v>
      </c>
      <c r="J3" s="90"/>
      <c r="K3" s="90"/>
    </row>
    <row r="4" spans="1:11">
      <c r="A4" s="89" t="s">
        <v>397</v>
      </c>
      <c r="B4" s="90"/>
      <c r="C4" s="90"/>
      <c r="D4" s="90"/>
      <c r="E4" s="90"/>
      <c r="F4" s="90" t="s">
        <v>273</v>
      </c>
      <c r="G4" s="90"/>
      <c r="H4" s="90"/>
      <c r="I4" s="90" t="s">
        <v>273</v>
      </c>
      <c r="J4" s="90" t="s">
        <v>273</v>
      </c>
      <c r="K4" s="90"/>
    </row>
    <row r="5" spans="1:11">
      <c r="A5" s="89" t="s">
        <v>397</v>
      </c>
      <c r="B5" s="90" t="s">
        <v>273</v>
      </c>
      <c r="C5" s="90" t="s">
        <v>273</v>
      </c>
      <c r="D5" s="90" t="s">
        <v>273</v>
      </c>
      <c r="E5" s="90" t="s">
        <v>273</v>
      </c>
      <c r="F5" s="90" t="s">
        <v>273</v>
      </c>
      <c r="G5" s="90" t="s">
        <v>273</v>
      </c>
      <c r="H5" s="90" t="s">
        <v>273</v>
      </c>
      <c r="I5" s="90" t="s">
        <v>273</v>
      </c>
      <c r="J5" s="90" t="s">
        <v>273</v>
      </c>
      <c r="K5" s="90" t="s">
        <v>273</v>
      </c>
    </row>
    <row r="6" spans="1:11">
      <c r="A6" s="89" t="s">
        <v>397</v>
      </c>
      <c r="B6" s="90"/>
      <c r="C6" s="90"/>
      <c r="D6" s="90"/>
      <c r="E6" s="90"/>
      <c r="F6" s="90" t="s">
        <v>273</v>
      </c>
      <c r="G6" s="90" t="s">
        <v>273</v>
      </c>
      <c r="H6" s="90"/>
      <c r="I6" s="90" t="s">
        <v>273</v>
      </c>
      <c r="J6" s="90" t="s">
        <v>273</v>
      </c>
      <c r="K6" s="90" t="s">
        <v>273</v>
      </c>
    </row>
    <row r="7" spans="1:11">
      <c r="A7" s="89" t="s">
        <v>397</v>
      </c>
      <c r="B7" s="90" t="s">
        <v>273</v>
      </c>
      <c r="C7" s="90" t="s">
        <v>273</v>
      </c>
      <c r="D7" s="90" t="s">
        <v>273</v>
      </c>
      <c r="E7" s="90" t="s">
        <v>273</v>
      </c>
      <c r="F7" s="90" t="s">
        <v>273</v>
      </c>
      <c r="G7" s="90" t="s">
        <v>273</v>
      </c>
      <c r="H7" s="90" t="s">
        <v>273</v>
      </c>
      <c r="I7" s="90" t="s">
        <v>273</v>
      </c>
      <c r="J7" s="90" t="s">
        <v>273</v>
      </c>
      <c r="K7" s="90" t="s">
        <v>273</v>
      </c>
    </row>
    <row r="8" spans="1:11">
      <c r="A8" s="89" t="s">
        <v>397</v>
      </c>
      <c r="B8" s="90" t="s">
        <v>273</v>
      </c>
      <c r="C8" s="90" t="s">
        <v>273</v>
      </c>
      <c r="D8" s="90" t="s">
        <v>273</v>
      </c>
      <c r="E8" s="90" t="s">
        <v>273</v>
      </c>
      <c r="F8" s="90" t="s">
        <v>273</v>
      </c>
      <c r="G8" s="90" t="s">
        <v>273</v>
      </c>
      <c r="H8" s="90" t="s">
        <v>273</v>
      </c>
      <c r="I8" s="90" t="s">
        <v>273</v>
      </c>
      <c r="J8" s="90" t="s">
        <v>273</v>
      </c>
      <c r="K8" s="90" t="s">
        <v>273</v>
      </c>
    </row>
    <row r="9" spans="1:11">
      <c r="A9" s="89" t="s">
        <v>397</v>
      </c>
      <c r="B9" s="90"/>
      <c r="C9" s="90"/>
      <c r="D9" s="90"/>
      <c r="E9" s="90"/>
      <c r="F9" s="90" t="s">
        <v>273</v>
      </c>
      <c r="G9" s="90"/>
      <c r="H9" s="90" t="s">
        <v>273</v>
      </c>
      <c r="I9" s="90" t="s">
        <v>273</v>
      </c>
      <c r="J9" s="90"/>
      <c r="K9" s="90"/>
    </row>
    <row r="10" spans="1:11">
      <c r="A10" s="89" t="s">
        <v>397</v>
      </c>
      <c r="B10" s="90"/>
      <c r="C10" s="90"/>
      <c r="D10" s="90"/>
      <c r="E10" s="90"/>
      <c r="F10" s="90" t="s">
        <v>273</v>
      </c>
      <c r="G10" s="90" t="s">
        <v>273</v>
      </c>
      <c r="H10" s="90"/>
      <c r="I10" s="90" t="s">
        <v>273</v>
      </c>
      <c r="J10" s="90" t="s">
        <v>273</v>
      </c>
      <c r="K10" s="90"/>
    </row>
    <row r="11" spans="1:11">
      <c r="A11" s="89" t="s">
        <v>397</v>
      </c>
      <c r="B11" s="90"/>
      <c r="C11" s="90" t="s">
        <v>273</v>
      </c>
      <c r="D11" s="90" t="s">
        <v>273</v>
      </c>
      <c r="E11" s="90" t="s">
        <v>273</v>
      </c>
      <c r="F11" s="90" t="s">
        <v>273</v>
      </c>
      <c r="G11" s="90" t="s">
        <v>273</v>
      </c>
      <c r="H11" s="90" t="s">
        <v>273</v>
      </c>
      <c r="I11" s="90" t="s">
        <v>273</v>
      </c>
      <c r="J11" s="90" t="s">
        <v>273</v>
      </c>
      <c r="K11" s="90" t="s">
        <v>273</v>
      </c>
    </row>
    <row r="12" spans="1:11">
      <c r="A12" s="89" t="s">
        <v>397</v>
      </c>
      <c r="B12" s="90"/>
      <c r="C12" s="90"/>
      <c r="D12" s="90"/>
      <c r="E12" s="90"/>
      <c r="F12" s="90" t="s">
        <v>273</v>
      </c>
      <c r="G12" s="90" t="s">
        <v>7</v>
      </c>
      <c r="H12" s="90"/>
      <c r="I12" s="90" t="s">
        <v>273</v>
      </c>
      <c r="J12" s="90" t="s">
        <v>273</v>
      </c>
      <c r="K12" s="90"/>
    </row>
    <row r="13" spans="1:11">
      <c r="A13" s="89" t="s">
        <v>397</v>
      </c>
      <c r="B13" s="90"/>
      <c r="C13" s="90"/>
      <c r="D13" s="90"/>
      <c r="E13" s="90"/>
      <c r="F13" s="90" t="s">
        <v>273</v>
      </c>
      <c r="G13" s="90"/>
      <c r="H13" s="90"/>
      <c r="I13" s="90" t="s">
        <v>273</v>
      </c>
      <c r="J13" s="90" t="s">
        <v>273</v>
      </c>
      <c r="K13" s="90"/>
    </row>
    <row r="14" spans="1:11">
      <c r="A14" s="89" t="s">
        <v>397</v>
      </c>
      <c r="B14" s="90"/>
      <c r="C14" s="90"/>
      <c r="D14" s="90"/>
      <c r="E14" s="90"/>
      <c r="F14" s="90" t="s">
        <v>273</v>
      </c>
      <c r="G14" s="90" t="s">
        <v>7</v>
      </c>
      <c r="H14" s="90"/>
      <c r="I14" s="90" t="s">
        <v>273</v>
      </c>
      <c r="J14" s="90" t="s">
        <v>273</v>
      </c>
      <c r="K14" s="90"/>
    </row>
    <row r="15" spans="1:11">
      <c r="A15" s="89" t="s">
        <v>397</v>
      </c>
      <c r="B15" s="90"/>
      <c r="C15" s="90"/>
      <c r="D15" s="90"/>
      <c r="E15" s="90"/>
      <c r="F15" s="90" t="s">
        <v>273</v>
      </c>
      <c r="G15" s="90"/>
      <c r="H15" s="90"/>
      <c r="I15" s="90" t="s">
        <v>273</v>
      </c>
      <c r="J15" s="90" t="s">
        <v>273</v>
      </c>
      <c r="K15" s="90"/>
    </row>
    <row r="16" spans="1:11">
      <c r="A16" s="89" t="s">
        <v>397</v>
      </c>
      <c r="B16" s="90"/>
      <c r="C16" s="90"/>
      <c r="D16" s="90"/>
      <c r="E16" s="90"/>
      <c r="F16" s="90" t="s">
        <v>273</v>
      </c>
      <c r="G16" s="90"/>
      <c r="H16" s="90"/>
      <c r="I16" s="90" t="s">
        <v>273</v>
      </c>
      <c r="J16" s="90" t="s">
        <v>273</v>
      </c>
      <c r="K16" s="90"/>
    </row>
    <row r="17" spans="1:11">
      <c r="A17" s="89" t="s">
        <v>397</v>
      </c>
      <c r="B17" s="90"/>
      <c r="C17" s="90"/>
      <c r="D17" s="90"/>
      <c r="E17" s="90"/>
      <c r="F17" s="90" t="s">
        <v>273</v>
      </c>
      <c r="G17" s="90"/>
      <c r="H17" s="90"/>
      <c r="I17" s="90" t="s">
        <v>273</v>
      </c>
      <c r="J17" s="90" t="s">
        <v>273</v>
      </c>
      <c r="K17" s="90"/>
    </row>
    <row r="18" spans="1:11">
      <c r="A18" s="89" t="s">
        <v>397</v>
      </c>
      <c r="B18" s="90"/>
      <c r="C18" s="90"/>
      <c r="D18" s="90"/>
      <c r="E18" s="90"/>
      <c r="F18" s="90" t="s">
        <v>273</v>
      </c>
      <c r="G18" s="90"/>
      <c r="H18" s="90"/>
      <c r="I18" s="90" t="s">
        <v>273</v>
      </c>
      <c r="J18" s="90" t="s">
        <v>273</v>
      </c>
      <c r="K18" s="90"/>
    </row>
    <row r="19" spans="1:11">
      <c r="A19" s="89" t="s">
        <v>397</v>
      </c>
      <c r="B19" s="90"/>
      <c r="C19" s="90"/>
      <c r="D19" s="90"/>
      <c r="E19" s="90"/>
      <c r="F19" s="90" t="s">
        <v>273</v>
      </c>
      <c r="G19" s="90"/>
      <c r="H19" s="90"/>
      <c r="I19" s="90" t="s">
        <v>273</v>
      </c>
      <c r="J19" s="90" t="s">
        <v>273</v>
      </c>
      <c r="K19" s="90"/>
    </row>
    <row r="20" spans="1:11">
      <c r="A20" s="89" t="s">
        <v>397</v>
      </c>
      <c r="B20" s="90"/>
      <c r="C20" s="90"/>
      <c r="D20" s="90"/>
      <c r="E20" s="90"/>
      <c r="F20" s="90" t="s">
        <v>273</v>
      </c>
      <c r="G20" s="90"/>
      <c r="H20" s="90"/>
      <c r="I20" s="90" t="s">
        <v>273</v>
      </c>
      <c r="J20" s="90" t="s">
        <v>273</v>
      </c>
      <c r="K20" s="90"/>
    </row>
    <row r="21" spans="1:11">
      <c r="A21" s="89" t="s">
        <v>397</v>
      </c>
      <c r="B21" s="90"/>
      <c r="C21" s="90"/>
      <c r="D21" s="90"/>
      <c r="E21" s="90" t="s">
        <v>273</v>
      </c>
      <c r="F21" s="90" t="s">
        <v>273</v>
      </c>
      <c r="G21" s="90" t="s">
        <v>273</v>
      </c>
      <c r="H21" s="90" t="s">
        <v>273</v>
      </c>
      <c r="I21" s="90"/>
      <c r="J21" s="90"/>
      <c r="K21" s="90"/>
    </row>
    <row r="22" spans="1:11">
      <c r="A22" s="89" t="s">
        <v>397</v>
      </c>
      <c r="B22" s="90"/>
      <c r="C22" s="90"/>
      <c r="D22" s="90"/>
      <c r="E22" s="90"/>
      <c r="F22" s="90" t="s">
        <v>273</v>
      </c>
      <c r="G22" s="90" t="s">
        <v>273</v>
      </c>
      <c r="H22" s="90"/>
      <c r="I22" s="90" t="s">
        <v>273</v>
      </c>
      <c r="J22" s="90" t="s">
        <v>273</v>
      </c>
      <c r="K22" s="90"/>
    </row>
    <row r="23" spans="1:11">
      <c r="A23" s="89" t="s">
        <v>397</v>
      </c>
      <c r="B23" s="90"/>
      <c r="C23" s="90"/>
      <c r="D23" s="90"/>
      <c r="E23" s="90"/>
      <c r="F23" s="90" t="s">
        <v>273</v>
      </c>
      <c r="G23" s="90"/>
      <c r="H23" s="90"/>
      <c r="I23" s="90" t="s">
        <v>273</v>
      </c>
      <c r="J23" s="90"/>
      <c r="K23" s="90"/>
    </row>
    <row r="24" spans="1:11">
      <c r="A24" s="89" t="s">
        <v>397</v>
      </c>
      <c r="B24" s="90"/>
      <c r="C24" s="90"/>
      <c r="D24" s="90"/>
      <c r="E24" s="90"/>
      <c r="F24" s="90" t="s">
        <v>273</v>
      </c>
      <c r="G24" s="90"/>
      <c r="H24" s="90"/>
      <c r="I24" s="90"/>
      <c r="J24" s="90" t="s">
        <v>273</v>
      </c>
      <c r="K24" s="90"/>
    </row>
    <row r="25" spans="1:11">
      <c r="A25" s="89" t="s">
        <v>397</v>
      </c>
      <c r="B25" s="90"/>
      <c r="C25" s="90"/>
      <c r="D25" s="90"/>
      <c r="E25" s="90"/>
      <c r="F25" s="90" t="s">
        <v>273</v>
      </c>
      <c r="G25" s="90"/>
      <c r="H25" s="90"/>
      <c r="I25" s="90" t="s">
        <v>273</v>
      </c>
      <c r="J25" s="90"/>
      <c r="K25" s="90" t="s">
        <v>273</v>
      </c>
    </row>
    <row r="26" spans="1:11">
      <c r="A26" s="89" t="s">
        <v>397</v>
      </c>
      <c r="B26" s="90"/>
      <c r="C26" s="90"/>
      <c r="D26" s="90"/>
      <c r="E26" s="90"/>
      <c r="F26" s="90" t="s">
        <v>273</v>
      </c>
      <c r="G26" s="90"/>
      <c r="H26" s="90"/>
      <c r="I26" s="90"/>
      <c r="J26" s="90"/>
      <c r="K26" s="90" t="s">
        <v>273</v>
      </c>
    </row>
    <row r="27" spans="1:11">
      <c r="A27" s="89" t="s">
        <v>397</v>
      </c>
      <c r="B27" s="90"/>
      <c r="C27" s="90"/>
      <c r="D27" s="90"/>
      <c r="E27" s="90"/>
      <c r="F27" s="90"/>
      <c r="G27" s="90"/>
      <c r="H27" s="90"/>
      <c r="I27" s="90"/>
      <c r="J27" s="90"/>
      <c r="K27" s="90"/>
    </row>
    <row r="28" spans="1:11">
      <c r="A28" s="89" t="s">
        <v>397</v>
      </c>
      <c r="B28" s="90"/>
      <c r="C28" s="90"/>
      <c r="D28" s="90"/>
      <c r="E28" s="90"/>
      <c r="F28" s="90" t="s">
        <v>273</v>
      </c>
      <c r="G28" s="90" t="s">
        <v>273</v>
      </c>
      <c r="H28" s="90"/>
      <c r="I28" s="90" t="s">
        <v>273</v>
      </c>
      <c r="J28" s="90" t="s">
        <v>273</v>
      </c>
      <c r="K28" s="90"/>
    </row>
    <row r="29" spans="1:11">
      <c r="A29" s="89" t="s">
        <v>397</v>
      </c>
      <c r="B29" s="90"/>
      <c r="C29" s="90"/>
      <c r="D29" s="90"/>
      <c r="E29" s="90"/>
      <c r="F29" s="90" t="s">
        <v>273</v>
      </c>
      <c r="G29" s="90" t="s">
        <v>273</v>
      </c>
      <c r="H29" s="90" t="s">
        <v>273</v>
      </c>
      <c r="I29" s="90" t="s">
        <v>273</v>
      </c>
      <c r="J29" s="90" t="s">
        <v>273</v>
      </c>
      <c r="K29" s="90"/>
    </row>
    <row r="30" spans="1:11">
      <c r="A30" s="89" t="s">
        <v>397</v>
      </c>
      <c r="B30" s="90"/>
      <c r="C30" s="90"/>
      <c r="D30" s="90"/>
      <c r="E30" s="90"/>
      <c r="F30" s="90" t="s">
        <v>273</v>
      </c>
      <c r="G30" s="90" t="s">
        <v>273</v>
      </c>
      <c r="H30" s="90"/>
      <c r="I30" s="90" t="s">
        <v>273</v>
      </c>
      <c r="J30" s="90" t="s">
        <v>273</v>
      </c>
      <c r="K30" s="90" t="s">
        <v>7</v>
      </c>
    </row>
    <row r="31" spans="1:11">
      <c r="A31" s="89" t="s">
        <v>397</v>
      </c>
      <c r="B31" s="90"/>
      <c r="C31" s="90"/>
      <c r="D31" s="90"/>
      <c r="E31" s="90"/>
      <c r="F31" s="90" t="s">
        <v>273</v>
      </c>
      <c r="G31" s="90" t="s">
        <v>273</v>
      </c>
      <c r="H31" s="90" t="s">
        <v>273</v>
      </c>
      <c r="I31" s="90" t="s">
        <v>273</v>
      </c>
      <c r="J31" s="90" t="s">
        <v>273</v>
      </c>
      <c r="K31" s="90"/>
    </row>
    <row r="32" spans="1:11">
      <c r="A32" s="89" t="s">
        <v>397</v>
      </c>
      <c r="B32" s="90" t="s">
        <v>273</v>
      </c>
      <c r="C32" s="90" t="s">
        <v>273</v>
      </c>
      <c r="D32" s="90" t="s">
        <v>273</v>
      </c>
      <c r="E32" s="90" t="s">
        <v>273</v>
      </c>
      <c r="F32" s="90" t="s">
        <v>273</v>
      </c>
      <c r="G32" s="90" t="s">
        <v>273</v>
      </c>
      <c r="H32" s="90" t="s">
        <v>273</v>
      </c>
      <c r="I32" s="90" t="s">
        <v>273</v>
      </c>
      <c r="J32" s="90" t="s">
        <v>273</v>
      </c>
      <c r="K32" s="90" t="s">
        <v>273</v>
      </c>
    </row>
    <row r="33" spans="1:11">
      <c r="A33" s="89" t="s">
        <v>397</v>
      </c>
      <c r="B33" s="90"/>
      <c r="C33" s="90"/>
      <c r="D33" s="90"/>
      <c r="E33" s="90"/>
      <c r="F33" s="90" t="s">
        <v>273</v>
      </c>
      <c r="G33" s="90"/>
      <c r="H33" s="90"/>
      <c r="I33" s="90" t="s">
        <v>273</v>
      </c>
      <c r="J33" s="90"/>
      <c r="K33" s="90"/>
    </row>
    <row r="34" spans="1:11">
      <c r="A34" s="89" t="s">
        <v>397</v>
      </c>
      <c r="B34" s="90"/>
      <c r="C34" s="90"/>
      <c r="D34" s="90"/>
      <c r="E34" s="90"/>
      <c r="F34" s="90" t="s">
        <v>273</v>
      </c>
      <c r="G34" s="90"/>
      <c r="H34" s="90"/>
      <c r="I34" s="90" t="s">
        <v>273</v>
      </c>
      <c r="J34" s="90"/>
      <c r="K34" s="90"/>
    </row>
    <row r="35" spans="1:11">
      <c r="A35" s="89" t="s">
        <v>397</v>
      </c>
      <c r="B35" s="90"/>
      <c r="C35" s="90"/>
      <c r="D35" s="90"/>
      <c r="E35" s="90"/>
      <c r="F35" s="90" t="s">
        <v>273</v>
      </c>
      <c r="G35" s="90"/>
      <c r="H35" s="90"/>
      <c r="I35" s="90" t="s">
        <v>273</v>
      </c>
      <c r="J35" s="90"/>
      <c r="K35" s="90"/>
    </row>
    <row r="36" spans="1:11">
      <c r="A36" s="89" t="s">
        <v>397</v>
      </c>
      <c r="B36" s="90"/>
      <c r="C36" s="90"/>
      <c r="D36" s="90"/>
      <c r="E36" s="90" t="s">
        <v>273</v>
      </c>
      <c r="F36" s="90" t="s">
        <v>273</v>
      </c>
      <c r="G36" s="90" t="s">
        <v>273</v>
      </c>
      <c r="H36" s="90" t="s">
        <v>273</v>
      </c>
      <c r="I36" s="90" t="s">
        <v>273</v>
      </c>
      <c r="J36" s="90" t="s">
        <v>273</v>
      </c>
      <c r="K36" s="90" t="s">
        <v>273</v>
      </c>
    </row>
    <row r="37" spans="1:11">
      <c r="A37" s="89" t="s">
        <v>397</v>
      </c>
      <c r="B37" s="90"/>
      <c r="C37" s="90"/>
      <c r="D37" s="90"/>
      <c r="E37" s="90" t="s">
        <v>273</v>
      </c>
      <c r="F37" s="90" t="s">
        <v>273</v>
      </c>
      <c r="G37" s="90" t="s">
        <v>273</v>
      </c>
      <c r="H37" s="90"/>
      <c r="I37" s="90"/>
      <c r="J37" s="90"/>
      <c r="K37" s="90"/>
    </row>
    <row r="38" spans="1:11">
      <c r="A38" s="89" t="s">
        <v>397</v>
      </c>
      <c r="B38" s="90"/>
      <c r="C38" s="90"/>
      <c r="D38" s="90"/>
      <c r="E38" s="90"/>
      <c r="F38" s="90"/>
      <c r="G38" s="90"/>
      <c r="H38" s="90" t="s">
        <v>273</v>
      </c>
      <c r="I38" s="90" t="s">
        <v>273</v>
      </c>
      <c r="J38" s="90" t="s">
        <v>273</v>
      </c>
      <c r="K38" s="90"/>
    </row>
    <row r="39" spans="1:11">
      <c r="A39" s="89" t="s">
        <v>397</v>
      </c>
      <c r="B39" s="90"/>
      <c r="C39" s="90"/>
      <c r="D39" s="90"/>
      <c r="E39" s="90"/>
      <c r="F39" s="90"/>
      <c r="G39" s="90"/>
      <c r="H39" s="90"/>
      <c r="I39" s="90"/>
      <c r="J39" s="90"/>
      <c r="K39" s="90"/>
    </row>
    <row r="40" spans="1:11">
      <c r="A40" s="89" t="s">
        <v>397</v>
      </c>
      <c r="B40" s="90"/>
      <c r="C40" s="90"/>
      <c r="D40" s="90"/>
      <c r="E40" s="90"/>
      <c r="F40" s="90"/>
      <c r="G40" s="90"/>
      <c r="H40" s="90"/>
      <c r="I40" s="90"/>
      <c r="J40" s="90"/>
      <c r="K40" s="90"/>
    </row>
    <row r="41" spans="1:11">
      <c r="A41" s="89" t="s">
        <v>397</v>
      </c>
      <c r="B41" s="90"/>
      <c r="C41" s="90"/>
      <c r="D41" s="90"/>
      <c r="E41" s="90"/>
      <c r="F41" s="90"/>
      <c r="G41" s="90"/>
      <c r="H41" s="90"/>
      <c r="I41" s="90"/>
      <c r="J41" s="90"/>
      <c r="K41" s="90"/>
    </row>
    <row r="42" spans="1:11">
      <c r="A42" s="89" t="s">
        <v>397</v>
      </c>
      <c r="B42" s="90"/>
      <c r="C42" s="90" t="s">
        <v>273</v>
      </c>
      <c r="D42" s="90"/>
      <c r="E42" s="90"/>
      <c r="F42" s="90"/>
      <c r="G42" s="90"/>
      <c r="H42" s="90"/>
      <c r="I42" s="90"/>
      <c r="J42" s="90"/>
      <c r="K42" s="90"/>
    </row>
    <row r="43" spans="1:11">
      <c r="A43" s="87" t="s">
        <v>466</v>
      </c>
      <c r="B43" s="88">
        <f t="shared" ref="B43:K43" si="0">COUNTIF(B3:B41,"X")</f>
        <v>4</v>
      </c>
      <c r="C43" s="88">
        <f>COUNTIF(C3:C42,"X")</f>
        <v>6</v>
      </c>
      <c r="D43" s="88">
        <f t="shared" si="0"/>
        <v>5</v>
      </c>
      <c r="E43" s="88">
        <f t="shared" si="0"/>
        <v>8</v>
      </c>
      <c r="F43" s="88">
        <f t="shared" si="0"/>
        <v>34</v>
      </c>
      <c r="G43" s="88">
        <f t="shared" si="0"/>
        <v>15</v>
      </c>
      <c r="H43" s="88">
        <f t="shared" si="0"/>
        <v>11</v>
      </c>
      <c r="I43" s="88">
        <f t="shared" si="0"/>
        <v>31</v>
      </c>
      <c r="J43" s="88">
        <f t="shared" si="0"/>
        <v>25</v>
      </c>
      <c r="K43" s="88">
        <f t="shared" si="0"/>
        <v>9</v>
      </c>
    </row>
    <row r="44" spans="1:11" s="131" customFormat="1">
      <c r="A44" s="196" t="s">
        <v>156</v>
      </c>
      <c r="B44" s="197">
        <f>SUM(B43*160)</f>
        <v>640</v>
      </c>
      <c r="C44" s="197">
        <f>SUM(C43*160)</f>
        <v>960</v>
      </c>
      <c r="D44" s="197">
        <f>SUM(D43*160)</f>
        <v>800</v>
      </c>
      <c r="E44" s="197">
        <f>SUM(E43*15.34)</f>
        <v>122.72</v>
      </c>
      <c r="F44" s="197">
        <f>SUM(F43*38.34)</f>
        <v>1303.5600000000002</v>
      </c>
      <c r="G44" s="197">
        <f>SUM(G43*26.84)</f>
        <v>402.6</v>
      </c>
      <c r="H44" s="197">
        <f>SUM(H43*19.17)</f>
        <v>210.87</v>
      </c>
      <c r="I44" s="197">
        <f>SUM(I43*24.28)</f>
        <v>752.68000000000006</v>
      </c>
      <c r="J44" s="197">
        <f>SUM(J43*44.73)</f>
        <v>1118.25</v>
      </c>
      <c r="K44" s="197">
        <f>SUM(K43*12.78)</f>
        <v>115.02</v>
      </c>
    </row>
    <row r="47" spans="1:11">
      <c r="A47" t="s">
        <v>275</v>
      </c>
      <c r="C47" s="131">
        <f>SUM(E44:K44)</f>
        <v>4025.7000000000003</v>
      </c>
    </row>
    <row r="48" spans="1:11">
      <c r="A48" t="s">
        <v>276</v>
      </c>
      <c r="C48" s="131">
        <f>SUM(B44:D44)</f>
        <v>2400</v>
      </c>
    </row>
    <row r="49" spans="1:3">
      <c r="C49" s="131"/>
    </row>
    <row r="50" spans="1:3">
      <c r="C50" s="131"/>
    </row>
    <row r="51" spans="1:3">
      <c r="A51" t="s">
        <v>277</v>
      </c>
      <c r="C51" s="131">
        <f>SUM(C47:C50)</f>
        <v>6425.7000000000007</v>
      </c>
    </row>
  </sheetData>
  <mergeCells count="2">
    <mergeCell ref="B1:D1"/>
    <mergeCell ref="G1:K1"/>
  </mergeCells>
  <pageMargins left="0.7" right="0.7" top="0.75" bottom="0.75" header="0.3" footer="0.3"/>
  <pageSetup orientation="landscape" horizontalDpi="0" verticalDpi="0"/>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4140625" defaultRowHeight="14.4"/>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workbookViewId="0">
      <selection activeCell="C23" sqref="C23"/>
    </sheetView>
  </sheetViews>
  <sheetFormatPr defaultColWidth="8.6640625" defaultRowHeight="14.4"/>
  <cols>
    <col min="1" max="1" width="28.44140625" customWidth="1"/>
    <col min="2" max="2" width="18.44140625" customWidth="1"/>
    <col min="3" max="3" width="18.33203125" customWidth="1"/>
    <col min="4" max="4" width="17.6640625" customWidth="1"/>
    <col min="5" max="5" width="13.44140625" customWidth="1"/>
  </cols>
  <sheetData>
    <row r="1" spans="1:5">
      <c r="A1" s="40" t="s">
        <v>387</v>
      </c>
      <c r="B1" s="41"/>
      <c r="C1" s="41"/>
      <c r="D1" s="41"/>
      <c r="E1" s="41"/>
    </row>
    <row r="2" spans="1:5">
      <c r="A2" s="41"/>
      <c r="B2" s="40" t="s">
        <v>156</v>
      </c>
      <c r="C2" s="40" t="s">
        <v>157</v>
      </c>
      <c r="D2" s="41"/>
      <c r="E2" s="41"/>
    </row>
    <row r="3" spans="1:5">
      <c r="A3" s="41" t="s">
        <v>261</v>
      </c>
      <c r="B3" s="36">
        <v>350</v>
      </c>
      <c r="C3" s="41">
        <v>140</v>
      </c>
      <c r="D3" s="36">
        <f t="shared" ref="D3" si="0">SUM(C3*B3)</f>
        <v>49000</v>
      </c>
      <c r="E3" s="41"/>
    </row>
    <row r="4" spans="1:5">
      <c r="A4" s="41" t="s">
        <v>262</v>
      </c>
      <c r="B4" s="36">
        <v>380</v>
      </c>
      <c r="C4" s="41">
        <v>25</v>
      </c>
      <c r="D4" s="36">
        <f t="shared" ref="D4:D5" si="1">SUM(C4*B4)</f>
        <v>9500</v>
      </c>
      <c r="E4" s="41"/>
    </row>
    <row r="5" spans="1:5">
      <c r="A5" s="41" t="s">
        <v>361</v>
      </c>
      <c r="B5" s="36">
        <v>25</v>
      </c>
      <c r="C5" s="41">
        <v>5</v>
      </c>
      <c r="D5" s="36">
        <f t="shared" si="1"/>
        <v>125</v>
      </c>
      <c r="E5" s="41"/>
    </row>
    <row r="6" spans="1:5">
      <c r="A6" s="41" t="s">
        <v>357</v>
      </c>
      <c r="B6" s="36">
        <v>325</v>
      </c>
      <c r="C6" s="41">
        <v>10</v>
      </c>
      <c r="D6" s="36">
        <f t="shared" ref="D6:D7" si="2">SUM(C6*B6)</f>
        <v>3250</v>
      </c>
      <c r="E6" s="41"/>
    </row>
    <row r="7" spans="1:5">
      <c r="A7" s="41" t="s">
        <v>358</v>
      </c>
      <c r="B7" s="36">
        <v>35</v>
      </c>
      <c r="C7" s="41">
        <v>32</v>
      </c>
      <c r="D7" s="36">
        <f t="shared" si="2"/>
        <v>1120</v>
      </c>
      <c r="E7" s="41"/>
    </row>
    <row r="8" spans="1:5">
      <c r="A8" s="41"/>
      <c r="B8" s="36"/>
      <c r="C8" s="41"/>
      <c r="D8" s="36"/>
      <c r="E8" s="41"/>
    </row>
    <row r="9" spans="1:5">
      <c r="A9" s="40" t="s">
        <v>176</v>
      </c>
      <c r="B9" s="42"/>
      <c r="C9" s="40"/>
      <c r="D9" s="42">
        <f>SUM(D3:D8)</f>
        <v>62995</v>
      </c>
      <c r="E9" s="40"/>
    </row>
    <row r="10" spans="1:5">
      <c r="A10" s="41" t="s">
        <v>7</v>
      </c>
      <c r="B10" s="36"/>
      <c r="C10" s="41"/>
      <c r="D10" s="36" t="s">
        <v>7</v>
      </c>
      <c r="E10" s="41"/>
    </row>
    <row r="11" spans="1:5">
      <c r="A11" s="41" t="s">
        <v>360</v>
      </c>
      <c r="B11" s="36">
        <v>300</v>
      </c>
      <c r="C11" s="41">
        <v>5</v>
      </c>
      <c r="D11" s="36">
        <f>SUM(C11*-300)</f>
        <v>-1500</v>
      </c>
      <c r="E11" s="41"/>
    </row>
    <row r="12" spans="1:5">
      <c r="A12" s="41" t="s">
        <v>359</v>
      </c>
      <c r="B12" s="36">
        <v>50</v>
      </c>
      <c r="C12" s="41">
        <v>5</v>
      </c>
      <c r="D12" s="36">
        <v>-225</v>
      </c>
      <c r="E12" s="41"/>
    </row>
    <row r="13" spans="1:5">
      <c r="A13" s="41"/>
      <c r="B13" s="36"/>
      <c r="C13" s="41"/>
      <c r="D13" s="36"/>
      <c r="E13" s="41"/>
    </row>
    <row r="14" spans="1:5">
      <c r="A14" s="40" t="s">
        <v>216</v>
      </c>
      <c r="B14" s="36"/>
      <c r="C14" s="41"/>
      <c r="D14" s="43">
        <f>SUM(D9+D11)</f>
        <v>61495</v>
      </c>
      <c r="E14" s="41" t="s">
        <v>7</v>
      </c>
    </row>
    <row r="15" spans="1:5">
      <c r="A15" s="23" t="s">
        <v>7</v>
      </c>
      <c r="B15" s="24"/>
      <c r="C15" s="25"/>
      <c r="D15" s="25"/>
      <c r="E15" s="25"/>
    </row>
    <row r="16" spans="1:5">
      <c r="A16" s="41"/>
      <c r="B16" s="44" t="s">
        <v>177</v>
      </c>
      <c r="C16" s="44" t="s">
        <v>159</v>
      </c>
      <c r="D16" s="44" t="s">
        <v>160</v>
      </c>
      <c r="E16" s="44" t="s">
        <v>7</v>
      </c>
    </row>
    <row r="17" spans="1:5">
      <c r="A17" s="40" t="s">
        <v>388</v>
      </c>
      <c r="B17" s="41"/>
      <c r="C17" s="41"/>
      <c r="D17" s="41"/>
      <c r="E17" s="41" t="s">
        <v>7</v>
      </c>
    </row>
    <row r="18" spans="1:5">
      <c r="A18" s="41" t="s">
        <v>178</v>
      </c>
      <c r="B18" s="36">
        <v>1000</v>
      </c>
      <c r="C18" s="36">
        <f>C68</f>
        <v>300</v>
      </c>
      <c r="D18" s="36">
        <f t="shared" ref="D18:D30" si="3">SUM(B18-C18)</f>
        <v>700</v>
      </c>
      <c r="E18" s="45" t="s">
        <v>7</v>
      </c>
    </row>
    <row r="19" spans="1:5">
      <c r="A19" s="41" t="s">
        <v>61</v>
      </c>
      <c r="B19" s="36">
        <v>3000</v>
      </c>
      <c r="C19" s="36">
        <f>C74</f>
        <v>2900</v>
      </c>
      <c r="D19" s="36">
        <f t="shared" si="3"/>
        <v>100</v>
      </c>
      <c r="E19" s="45" t="s">
        <v>7</v>
      </c>
    </row>
    <row r="20" spans="1:5">
      <c r="A20" s="41" t="s">
        <v>179</v>
      </c>
      <c r="B20" s="36">
        <v>6000</v>
      </c>
      <c r="C20" s="36">
        <f>C80</f>
        <v>5100</v>
      </c>
      <c r="D20" s="36">
        <f t="shared" si="3"/>
        <v>900</v>
      </c>
      <c r="E20" s="45" t="s">
        <v>7</v>
      </c>
    </row>
    <row r="21" spans="1:5">
      <c r="A21" s="41" t="s">
        <v>180</v>
      </c>
      <c r="B21" s="36">
        <v>2000</v>
      </c>
      <c r="C21" s="36">
        <f>C86</f>
        <v>1900</v>
      </c>
      <c r="D21" s="36">
        <f t="shared" si="3"/>
        <v>100</v>
      </c>
      <c r="E21" s="45" t="s">
        <v>7</v>
      </c>
    </row>
    <row r="22" spans="1:5">
      <c r="A22" s="41" t="s">
        <v>181</v>
      </c>
      <c r="B22" s="36">
        <v>500</v>
      </c>
      <c r="C22" s="36">
        <f>C92</f>
        <v>325</v>
      </c>
      <c r="D22" s="36">
        <f t="shared" si="3"/>
        <v>175</v>
      </c>
      <c r="E22" s="45" t="s">
        <v>7</v>
      </c>
    </row>
    <row r="23" spans="1:5">
      <c r="A23" s="46" t="s">
        <v>182</v>
      </c>
      <c r="B23" s="36">
        <v>3000</v>
      </c>
      <c r="C23" s="36">
        <f>C98</f>
        <v>2800</v>
      </c>
      <c r="D23" s="36">
        <f t="shared" si="3"/>
        <v>200</v>
      </c>
      <c r="E23" s="45" t="s">
        <v>7</v>
      </c>
    </row>
    <row r="24" spans="1:5">
      <c r="A24" s="41" t="s">
        <v>183</v>
      </c>
      <c r="B24" s="36">
        <v>3000</v>
      </c>
      <c r="C24" s="36">
        <f>C102</f>
        <v>2500</v>
      </c>
      <c r="D24" s="36">
        <f t="shared" si="3"/>
        <v>500</v>
      </c>
      <c r="E24" s="45" t="s">
        <v>7</v>
      </c>
    </row>
    <row r="25" spans="1:5">
      <c r="A25" s="41" t="s">
        <v>161</v>
      </c>
      <c r="B25" s="36">
        <f>SUM(E36,E38,E40,E45,E47,E49,E50,E55)</f>
        <v>29136.802499999994</v>
      </c>
      <c r="C25" s="36">
        <f>B25</f>
        <v>29136.802499999994</v>
      </c>
      <c r="D25" s="36">
        <f t="shared" si="3"/>
        <v>0</v>
      </c>
      <c r="E25" s="45" t="s">
        <v>7</v>
      </c>
    </row>
    <row r="26" spans="1:5">
      <c r="A26" s="41" t="s">
        <v>162</v>
      </c>
      <c r="B26" s="36">
        <v>300</v>
      </c>
      <c r="C26" s="36">
        <f>C106</f>
        <v>200</v>
      </c>
      <c r="D26" s="36">
        <f t="shared" si="3"/>
        <v>100</v>
      </c>
      <c r="E26" s="45" t="s">
        <v>7</v>
      </c>
    </row>
    <row r="27" spans="1:5">
      <c r="A27" s="41" t="s">
        <v>260</v>
      </c>
      <c r="B27" s="36">
        <v>7500</v>
      </c>
      <c r="C27" s="36">
        <f>C110</f>
        <v>5625.7</v>
      </c>
      <c r="D27" s="36">
        <f t="shared" si="3"/>
        <v>1874.3000000000002</v>
      </c>
      <c r="E27" s="45" t="s">
        <v>7</v>
      </c>
    </row>
    <row r="28" spans="1:5">
      <c r="A28" s="41" t="s">
        <v>184</v>
      </c>
      <c r="B28" s="36">
        <v>2500</v>
      </c>
      <c r="C28" s="36">
        <f>C116</f>
        <v>1050</v>
      </c>
      <c r="D28" s="36">
        <f t="shared" si="3"/>
        <v>1450</v>
      </c>
      <c r="E28" s="45"/>
    </row>
    <row r="29" spans="1:5">
      <c r="A29" s="41" t="s">
        <v>265</v>
      </c>
      <c r="B29" s="36">
        <v>1500</v>
      </c>
      <c r="C29" s="36">
        <f>C121</f>
        <v>1250</v>
      </c>
      <c r="D29" s="36">
        <f t="shared" si="3"/>
        <v>250</v>
      </c>
      <c r="E29" s="45"/>
    </row>
    <row r="30" spans="1:5">
      <c r="A30" s="41" t="s">
        <v>185</v>
      </c>
      <c r="B30" s="36"/>
      <c r="C30" s="36"/>
      <c r="D30" s="36">
        <f t="shared" si="3"/>
        <v>0</v>
      </c>
      <c r="E30" s="45"/>
    </row>
    <row r="31" spans="1:5">
      <c r="A31" s="41"/>
      <c r="B31" s="36"/>
      <c r="C31" s="36"/>
      <c r="D31" s="36"/>
      <c r="E31" s="45"/>
    </row>
    <row r="32" spans="1:5">
      <c r="A32" s="40" t="s">
        <v>217</v>
      </c>
      <c r="B32" s="42">
        <f>SUM(B18:B31)</f>
        <v>59436.802499999991</v>
      </c>
      <c r="C32" s="43">
        <f>SUM(C18:C31)</f>
        <v>53087.502499999988</v>
      </c>
      <c r="D32" s="42">
        <f>SUM(D18:D31)</f>
        <v>6349.3</v>
      </c>
      <c r="E32" s="47" t="s">
        <v>7</v>
      </c>
    </row>
    <row r="33" spans="1:5">
      <c r="A33" s="26"/>
      <c r="B33" s="26"/>
      <c r="C33" s="27"/>
      <c r="D33" s="27"/>
      <c r="E33" s="26"/>
    </row>
    <row r="34" spans="1:5" ht="27.6">
      <c r="A34" s="40" t="s">
        <v>163</v>
      </c>
      <c r="B34" s="44" t="s">
        <v>164</v>
      </c>
      <c r="C34" s="44" t="s">
        <v>165</v>
      </c>
      <c r="D34" s="44" t="s">
        <v>166</v>
      </c>
      <c r="E34" s="44" t="s">
        <v>191</v>
      </c>
    </row>
    <row r="35" spans="1:5">
      <c r="A35" s="40" t="s">
        <v>0</v>
      </c>
      <c r="B35" s="41"/>
      <c r="C35" s="41"/>
      <c r="D35" s="41"/>
      <c r="E35" s="41"/>
    </row>
    <row r="36" spans="1:5">
      <c r="A36" s="41" t="s">
        <v>189</v>
      </c>
      <c r="B36" s="41">
        <v>155</v>
      </c>
      <c r="C36" s="36">
        <v>12</v>
      </c>
      <c r="D36" s="36">
        <f t="shared" ref="D36:D41" si="4">SUM(C36*1.2)*1.065</f>
        <v>15.335999999999999</v>
      </c>
      <c r="E36" s="36">
        <f t="shared" ref="E36:E41" si="5">D36*B36</f>
        <v>2377.08</v>
      </c>
    </row>
    <row r="37" spans="1:5">
      <c r="A37" s="41" t="s">
        <v>362</v>
      </c>
      <c r="B37" s="41">
        <v>8</v>
      </c>
      <c r="C37" s="36">
        <v>12</v>
      </c>
      <c r="D37" s="36">
        <f t="shared" si="4"/>
        <v>15.335999999999999</v>
      </c>
      <c r="E37" s="36">
        <f t="shared" si="5"/>
        <v>122.68799999999999</v>
      </c>
    </row>
    <row r="38" spans="1:5">
      <c r="A38" s="41" t="s">
        <v>186</v>
      </c>
      <c r="B38" s="41">
        <v>170</v>
      </c>
      <c r="C38" s="36">
        <v>30</v>
      </c>
      <c r="D38" s="36">
        <f t="shared" si="4"/>
        <v>38.339999999999996</v>
      </c>
      <c r="E38" s="36">
        <f t="shared" si="5"/>
        <v>6517.7999999999993</v>
      </c>
    </row>
    <row r="39" spans="1:5">
      <c r="A39" s="41" t="s">
        <v>363</v>
      </c>
      <c r="B39" s="41">
        <v>34</v>
      </c>
      <c r="C39" s="36">
        <v>30</v>
      </c>
      <c r="D39" s="36">
        <f t="shared" si="4"/>
        <v>38.339999999999996</v>
      </c>
      <c r="E39" s="36">
        <f t="shared" si="5"/>
        <v>1303.56</v>
      </c>
    </row>
    <row r="40" spans="1:5">
      <c r="A40" s="41" t="s">
        <v>187</v>
      </c>
      <c r="B40" s="41">
        <v>155</v>
      </c>
      <c r="C40" s="36">
        <v>21</v>
      </c>
      <c r="D40" s="36">
        <f t="shared" si="4"/>
        <v>26.837999999999997</v>
      </c>
      <c r="E40" s="36">
        <f t="shared" si="5"/>
        <v>4159.8899999999994</v>
      </c>
    </row>
    <row r="41" spans="1:5">
      <c r="A41" s="41" t="s">
        <v>364</v>
      </c>
      <c r="B41" s="41">
        <v>15</v>
      </c>
      <c r="C41" s="36">
        <v>21</v>
      </c>
      <c r="D41" s="36">
        <f t="shared" si="4"/>
        <v>26.837999999999997</v>
      </c>
      <c r="E41" s="36">
        <f t="shared" si="5"/>
        <v>402.56999999999994</v>
      </c>
    </row>
    <row r="42" spans="1:5">
      <c r="A42" s="40" t="s">
        <v>188</v>
      </c>
      <c r="B42" s="40"/>
      <c r="C42" s="42"/>
      <c r="D42" s="42">
        <f>SUM(D36:D40)</f>
        <v>134.19</v>
      </c>
      <c r="E42" s="42">
        <f>SUM(E36:E41)</f>
        <v>14883.587999999998</v>
      </c>
    </row>
    <row r="43" spans="1:5">
      <c r="A43" s="40"/>
      <c r="B43" s="40"/>
      <c r="C43" s="42"/>
      <c r="D43" s="42"/>
      <c r="E43" s="42"/>
    </row>
    <row r="44" spans="1:5">
      <c r="A44" s="40" t="s">
        <v>1</v>
      </c>
      <c r="B44" s="41"/>
      <c r="C44" s="36"/>
      <c r="D44" s="41"/>
      <c r="E44" s="41"/>
    </row>
    <row r="45" spans="1:5">
      <c r="A45" s="41" t="s">
        <v>189</v>
      </c>
      <c r="B45" s="41">
        <v>155</v>
      </c>
      <c r="C45" s="36">
        <v>15</v>
      </c>
      <c r="D45" s="36">
        <f t="shared" ref="D45:D50" si="6">SUM(C45*1.2)*1.065</f>
        <v>19.169999999999998</v>
      </c>
      <c r="E45" s="36">
        <f t="shared" ref="E45:E50" si="7">D45*B45</f>
        <v>2971.35</v>
      </c>
    </row>
    <row r="46" spans="1:5">
      <c r="A46" s="41" t="s">
        <v>362</v>
      </c>
      <c r="B46" s="41">
        <v>11</v>
      </c>
      <c r="C46" s="36">
        <v>15</v>
      </c>
      <c r="D46" s="36">
        <f t="shared" ref="D46" si="8">SUM(C46*1.2)*1.065</f>
        <v>19.169999999999998</v>
      </c>
      <c r="E46" s="36">
        <f t="shared" ref="E46" si="9">D46*B46</f>
        <v>210.86999999999998</v>
      </c>
    </row>
    <row r="47" spans="1:5">
      <c r="A47" s="41" t="s">
        <v>186</v>
      </c>
      <c r="B47" s="41">
        <v>170</v>
      </c>
      <c r="C47" s="36">
        <v>19</v>
      </c>
      <c r="D47" s="36">
        <f t="shared" si="6"/>
        <v>24.282</v>
      </c>
      <c r="E47" s="36">
        <f t="shared" si="7"/>
        <v>4127.9399999999996</v>
      </c>
    </row>
    <row r="48" spans="1:5">
      <c r="A48" s="41" t="s">
        <v>363</v>
      </c>
      <c r="B48" s="41">
        <v>31</v>
      </c>
      <c r="C48" s="36">
        <v>19</v>
      </c>
      <c r="D48" s="36">
        <f t="shared" ref="D48" si="10">SUM(C48*1.2)*1.065</f>
        <v>24.282</v>
      </c>
      <c r="E48" s="36">
        <f t="shared" ref="E48" si="11">D48*B48</f>
        <v>752.74199999999996</v>
      </c>
    </row>
    <row r="49" spans="1:5">
      <c r="A49" s="41" t="s">
        <v>366</v>
      </c>
      <c r="B49" s="41">
        <v>155</v>
      </c>
      <c r="C49" s="36">
        <v>3.25</v>
      </c>
      <c r="D49" s="36">
        <f t="shared" si="6"/>
        <v>4.1534999999999993</v>
      </c>
      <c r="E49" s="36">
        <f t="shared" si="7"/>
        <v>643.7924999999999</v>
      </c>
    </row>
    <row r="50" spans="1:5">
      <c r="A50" s="41" t="s">
        <v>365</v>
      </c>
      <c r="B50" s="41">
        <v>155</v>
      </c>
      <c r="C50" s="36">
        <v>35</v>
      </c>
      <c r="D50" s="36">
        <f t="shared" si="6"/>
        <v>44.73</v>
      </c>
      <c r="E50" s="36">
        <f t="shared" si="7"/>
        <v>6933.15</v>
      </c>
    </row>
    <row r="51" spans="1:5">
      <c r="A51" s="41" t="s">
        <v>364</v>
      </c>
      <c r="B51" s="41">
        <v>25</v>
      </c>
      <c r="C51" s="36">
        <v>35</v>
      </c>
      <c r="D51" s="36">
        <f t="shared" ref="D51" si="12">SUM(C51*1.2)*1.065</f>
        <v>44.73</v>
      </c>
      <c r="E51" s="36">
        <f t="shared" ref="E51" si="13">D51*B51</f>
        <v>1118.25</v>
      </c>
    </row>
    <row r="52" spans="1:5">
      <c r="A52" s="40" t="s">
        <v>190</v>
      </c>
      <c r="B52" s="48"/>
      <c r="C52" s="42"/>
      <c r="D52" s="42">
        <f>SUM(D45:D50)</f>
        <v>135.78749999999999</v>
      </c>
      <c r="E52" s="42">
        <f>SUM(E45:E51)</f>
        <v>16758.094499999999</v>
      </c>
    </row>
    <row r="53" spans="1:5">
      <c r="A53" s="40"/>
      <c r="B53" s="48"/>
      <c r="C53" s="42"/>
      <c r="D53" s="42"/>
      <c r="E53" s="42"/>
    </row>
    <row r="54" spans="1:5">
      <c r="A54" s="40" t="s">
        <v>2</v>
      </c>
      <c r="B54" s="48"/>
      <c r="C54" s="42"/>
      <c r="D54" s="42"/>
      <c r="E54" s="42"/>
    </row>
    <row r="55" spans="1:5">
      <c r="A55" s="41" t="s">
        <v>189</v>
      </c>
      <c r="B55" s="41">
        <v>110</v>
      </c>
      <c r="C55" s="36">
        <v>10</v>
      </c>
      <c r="D55" s="36">
        <f>SUM(C55*1.2)*1.065</f>
        <v>12.78</v>
      </c>
      <c r="E55" s="36">
        <f>D55*B55</f>
        <v>1405.8</v>
      </c>
    </row>
    <row r="56" spans="1:5">
      <c r="A56" s="41" t="s">
        <v>362</v>
      </c>
      <c r="B56" s="41">
        <v>9</v>
      </c>
      <c r="C56" s="36">
        <v>10</v>
      </c>
      <c r="D56" s="36">
        <f>SUM(C56*1.2)*1.065</f>
        <v>12.78</v>
      </c>
      <c r="E56" s="36">
        <f>D56*B56</f>
        <v>115.02</v>
      </c>
    </row>
    <row r="57" spans="1:5">
      <c r="A57" s="40" t="s">
        <v>244</v>
      </c>
      <c r="B57" s="48"/>
      <c r="C57" s="42"/>
      <c r="D57" s="42">
        <f>SUM(D55)</f>
        <v>12.78</v>
      </c>
      <c r="E57" s="42">
        <f>SUM(E55:E56)</f>
        <v>1520.82</v>
      </c>
    </row>
    <row r="58" spans="1:5">
      <c r="A58" s="40"/>
      <c r="B58" s="48"/>
      <c r="C58" s="42"/>
      <c r="D58" s="42"/>
      <c r="E58" s="42"/>
    </row>
    <row r="59" spans="1:5">
      <c r="A59" s="41"/>
      <c r="B59" s="41"/>
      <c r="C59" s="41" t="s">
        <v>7</v>
      </c>
      <c r="D59" s="41"/>
      <c r="E59" s="41"/>
    </row>
    <row r="60" spans="1:5">
      <c r="A60" s="41"/>
      <c r="B60" s="41"/>
      <c r="C60" s="41" t="s">
        <v>7</v>
      </c>
      <c r="D60" s="49" t="s">
        <v>167</v>
      </c>
      <c r="E60" s="36">
        <f>E42+E52+E57</f>
        <v>33162.502499999995</v>
      </c>
    </row>
    <row r="61" spans="1:5">
      <c r="A61" s="41"/>
      <c r="B61" s="41"/>
      <c r="C61" s="41"/>
      <c r="D61" s="41"/>
      <c r="E61" s="41"/>
    </row>
    <row r="62" spans="1:5">
      <c r="A62" s="28"/>
      <c r="B62" s="28"/>
      <c r="C62" s="28"/>
      <c r="D62" s="28"/>
      <c r="E62" s="28"/>
    </row>
    <row r="63" spans="1:5">
      <c r="A63" s="74" t="s">
        <v>192</v>
      </c>
      <c r="B63" s="81"/>
      <c r="C63" s="20"/>
    </row>
    <row r="64" spans="1:5">
      <c r="A64" s="20" t="s">
        <v>367</v>
      </c>
      <c r="B64" s="81">
        <v>0</v>
      </c>
      <c r="C64" s="20"/>
    </row>
    <row r="65" spans="1:4">
      <c r="A65" s="20" t="s">
        <v>368</v>
      </c>
      <c r="B65" s="81">
        <v>100</v>
      </c>
      <c r="C65" s="20"/>
      <c r="D65" t="s">
        <v>7</v>
      </c>
    </row>
    <row r="66" spans="1:4">
      <c r="A66" s="20" t="s">
        <v>369</v>
      </c>
      <c r="B66" s="81">
        <v>175</v>
      </c>
      <c r="C66" s="20"/>
    </row>
    <row r="67" spans="1:4">
      <c r="A67" s="20" t="s">
        <v>370</v>
      </c>
      <c r="B67" s="81">
        <v>25</v>
      </c>
      <c r="C67" s="20"/>
    </row>
    <row r="68" spans="1:4">
      <c r="A68" s="50" t="s">
        <v>197</v>
      </c>
      <c r="B68" s="81"/>
      <c r="C68" s="81">
        <f>SUM(B64:B67)</f>
        <v>300</v>
      </c>
    </row>
    <row r="69" spans="1:4">
      <c r="A69" s="6" t="s">
        <v>193</v>
      </c>
      <c r="B69" s="82"/>
    </row>
    <row r="70" spans="1:4">
      <c r="A70" t="s">
        <v>367</v>
      </c>
      <c r="B70" s="82">
        <v>500</v>
      </c>
    </row>
    <row r="71" spans="1:4">
      <c r="A71" t="s">
        <v>368</v>
      </c>
      <c r="B71" s="82">
        <v>2400</v>
      </c>
    </row>
    <row r="72" spans="1:4">
      <c r="A72" t="s">
        <v>369</v>
      </c>
      <c r="B72" s="82"/>
    </row>
    <row r="73" spans="1:4">
      <c r="A73" t="s">
        <v>370</v>
      </c>
      <c r="B73" s="82"/>
    </row>
    <row r="74" spans="1:4">
      <c r="A74" s="38" t="s">
        <v>197</v>
      </c>
      <c r="B74" s="82"/>
      <c r="C74" s="82">
        <f>SUM(B70:B73)</f>
        <v>2900</v>
      </c>
    </row>
    <row r="75" spans="1:4">
      <c r="A75" s="74" t="s">
        <v>194</v>
      </c>
      <c r="B75" s="81"/>
      <c r="C75" s="20"/>
    </row>
    <row r="76" spans="1:4">
      <c r="A76" s="20" t="s">
        <v>371</v>
      </c>
      <c r="B76" s="81">
        <v>1500</v>
      </c>
      <c r="C76" s="20"/>
    </row>
    <row r="77" spans="1:4">
      <c r="A77" s="20" t="s">
        <v>372</v>
      </c>
      <c r="B77" s="81">
        <v>3000</v>
      </c>
      <c r="C77" s="20"/>
    </row>
    <row r="78" spans="1:4">
      <c r="A78" s="20" t="s">
        <v>373</v>
      </c>
      <c r="B78" s="81">
        <v>500</v>
      </c>
      <c r="C78" s="20"/>
    </row>
    <row r="79" spans="1:4">
      <c r="A79" s="20" t="s">
        <v>373</v>
      </c>
      <c r="B79" s="81">
        <v>100</v>
      </c>
      <c r="C79" s="20"/>
    </row>
    <row r="80" spans="1:4">
      <c r="A80" s="50" t="s">
        <v>197</v>
      </c>
      <c r="B80" s="81"/>
      <c r="C80" s="81">
        <f>SUM(B76:B79)</f>
        <v>5100</v>
      </c>
    </row>
    <row r="81" spans="1:3">
      <c r="A81" s="6" t="s">
        <v>195</v>
      </c>
      <c r="B81" s="82"/>
    </row>
    <row r="82" spans="1:3">
      <c r="A82" t="s">
        <v>374</v>
      </c>
      <c r="B82" s="82">
        <v>1000</v>
      </c>
    </row>
    <row r="83" spans="1:3">
      <c r="A83" t="s">
        <v>375</v>
      </c>
      <c r="B83" s="82">
        <v>400</v>
      </c>
    </row>
    <row r="84" spans="1:3">
      <c r="A84" t="s">
        <v>376</v>
      </c>
      <c r="B84" s="82">
        <v>500</v>
      </c>
    </row>
    <row r="85" spans="1:3">
      <c r="A85" t="s">
        <v>373</v>
      </c>
      <c r="B85" s="82">
        <v>0</v>
      </c>
    </row>
    <row r="86" spans="1:3">
      <c r="A86" s="38" t="s">
        <v>197</v>
      </c>
      <c r="B86" s="82"/>
      <c r="C86">
        <f>SUM(B82:B85)</f>
        <v>1900</v>
      </c>
    </row>
    <row r="87" spans="1:3">
      <c r="A87" s="75" t="s">
        <v>210</v>
      </c>
      <c r="B87" s="81"/>
      <c r="C87" s="20"/>
    </row>
    <row r="88" spans="1:3">
      <c r="A88" s="20" t="s">
        <v>367</v>
      </c>
      <c r="B88" s="81">
        <v>125</v>
      </c>
      <c r="C88" s="20"/>
    </row>
    <row r="89" spans="1:3">
      <c r="A89" s="20" t="s">
        <v>368</v>
      </c>
      <c r="B89" s="81">
        <v>125</v>
      </c>
      <c r="C89" s="20"/>
    </row>
    <row r="90" spans="1:3">
      <c r="A90" s="20" t="s">
        <v>369</v>
      </c>
      <c r="B90" s="81">
        <v>75</v>
      </c>
      <c r="C90" s="20"/>
    </row>
    <row r="91" spans="1:3">
      <c r="A91" s="20" t="s">
        <v>370</v>
      </c>
      <c r="B91" s="81">
        <v>115</v>
      </c>
      <c r="C91" s="20"/>
    </row>
    <row r="92" spans="1:3">
      <c r="A92" s="50" t="s">
        <v>197</v>
      </c>
      <c r="B92" s="81"/>
      <c r="C92" s="20">
        <f>SUM(B88:B90)</f>
        <v>325</v>
      </c>
    </row>
    <row r="93" spans="1:3">
      <c r="A93" s="76" t="s">
        <v>211</v>
      </c>
      <c r="B93" s="82"/>
    </row>
    <row r="94" spans="1:3">
      <c r="A94" t="s">
        <v>377</v>
      </c>
      <c r="B94" s="82">
        <v>500</v>
      </c>
    </row>
    <row r="95" spans="1:3">
      <c r="A95" t="s">
        <v>378</v>
      </c>
      <c r="B95" s="82">
        <v>0</v>
      </c>
    </row>
    <row r="96" spans="1:3">
      <c r="A96" t="s">
        <v>379</v>
      </c>
      <c r="B96" s="82">
        <v>2000</v>
      </c>
    </row>
    <row r="97" spans="1:3">
      <c r="A97" t="s">
        <v>373</v>
      </c>
      <c r="B97" s="82">
        <v>300</v>
      </c>
    </row>
    <row r="98" spans="1:3">
      <c r="A98" s="38" t="s">
        <v>197</v>
      </c>
      <c r="B98" s="82"/>
      <c r="C98">
        <f>SUM(B94:B97)</f>
        <v>2800</v>
      </c>
    </row>
    <row r="99" spans="1:3">
      <c r="A99" s="75" t="s">
        <v>212</v>
      </c>
      <c r="B99" s="81"/>
      <c r="C99" s="20"/>
    </row>
    <row r="100" spans="1:3">
      <c r="A100" s="20" t="s">
        <v>326</v>
      </c>
      <c r="B100" s="81">
        <v>2500</v>
      </c>
      <c r="C100" s="20"/>
    </row>
    <row r="101" spans="1:3">
      <c r="A101" s="20" t="s">
        <v>373</v>
      </c>
      <c r="B101" s="81">
        <v>0</v>
      </c>
      <c r="C101" s="20"/>
    </row>
    <row r="102" spans="1:3">
      <c r="A102" s="50" t="s">
        <v>197</v>
      </c>
      <c r="B102" s="81"/>
      <c r="C102" s="81">
        <f>SUM(B100:B101)</f>
        <v>2500</v>
      </c>
    </row>
    <row r="103" spans="1:3">
      <c r="A103" s="77" t="s">
        <v>213</v>
      </c>
      <c r="B103" s="82"/>
    </row>
    <row r="104" spans="1:3">
      <c r="A104" t="s">
        <v>367</v>
      </c>
      <c r="B104" s="82">
        <v>150</v>
      </c>
    </row>
    <row r="105" spans="1:3">
      <c r="A105" t="s">
        <v>368</v>
      </c>
      <c r="B105" s="82">
        <v>50</v>
      </c>
    </row>
    <row r="106" spans="1:3">
      <c r="A106" s="38" t="s">
        <v>197</v>
      </c>
      <c r="B106" s="82"/>
      <c r="C106" s="82">
        <f>SUM(B104:B105)</f>
        <v>200</v>
      </c>
    </row>
    <row r="107" spans="1:3">
      <c r="A107" s="75" t="s">
        <v>214</v>
      </c>
      <c r="B107" s="81"/>
      <c r="C107" s="20"/>
    </row>
    <row r="108" spans="1:3">
      <c r="A108" s="20" t="s">
        <v>380</v>
      </c>
      <c r="B108" s="81">
        <v>1600</v>
      </c>
      <c r="C108" s="20"/>
    </row>
    <row r="109" spans="1:3">
      <c r="A109" s="20" t="s">
        <v>381</v>
      </c>
      <c r="B109" s="81">
        <f>SUM(E37,E39,E41,E46,E48,E51,E56)</f>
        <v>4025.7</v>
      </c>
      <c r="C109" s="20"/>
    </row>
    <row r="110" spans="1:3">
      <c r="A110" s="50" t="s">
        <v>197</v>
      </c>
      <c r="B110" s="81"/>
      <c r="C110" s="20">
        <f>SUM(B108:B109)</f>
        <v>5625.7</v>
      </c>
    </row>
    <row r="111" spans="1:3">
      <c r="A111" s="77" t="s">
        <v>215</v>
      </c>
      <c r="B111" s="82"/>
    </row>
    <row r="112" spans="1:3">
      <c r="A112" t="s">
        <v>382</v>
      </c>
      <c r="B112" s="82">
        <v>200</v>
      </c>
    </row>
    <row r="113" spans="1:3">
      <c r="A113" t="s">
        <v>383</v>
      </c>
      <c r="B113" s="82">
        <v>600</v>
      </c>
    </row>
    <row r="114" spans="1:3">
      <c r="A114" t="s">
        <v>384</v>
      </c>
      <c r="B114" s="82">
        <v>150</v>
      </c>
    </row>
    <row r="115" spans="1:3">
      <c r="A115" t="s">
        <v>385</v>
      </c>
      <c r="B115" s="82">
        <v>100</v>
      </c>
    </row>
    <row r="116" spans="1:3">
      <c r="A116" s="38" t="s">
        <v>197</v>
      </c>
      <c r="B116" s="82"/>
      <c r="C116">
        <f>SUM(B112:B115)</f>
        <v>1050</v>
      </c>
    </row>
    <row r="117" spans="1:3">
      <c r="A117" s="75" t="s">
        <v>196</v>
      </c>
      <c r="B117" s="81"/>
      <c r="C117" s="20"/>
    </row>
    <row r="118" spans="1:3">
      <c r="A118" s="20" t="s">
        <v>50</v>
      </c>
      <c r="B118" s="81">
        <v>1000</v>
      </c>
      <c r="C118" s="20"/>
    </row>
    <row r="119" spans="1:3">
      <c r="A119" s="20" t="s">
        <v>386</v>
      </c>
      <c r="B119" s="81">
        <v>200</v>
      </c>
      <c r="C119" s="20"/>
    </row>
    <row r="120" spans="1:3">
      <c r="A120" s="20" t="s">
        <v>373</v>
      </c>
      <c r="B120" s="81">
        <v>50</v>
      </c>
      <c r="C120" s="20"/>
    </row>
    <row r="121" spans="1:3">
      <c r="A121" s="50" t="s">
        <v>197</v>
      </c>
      <c r="B121" s="20"/>
      <c r="C121" s="20">
        <f>SUM(B118:B120)</f>
        <v>1250</v>
      </c>
    </row>
    <row r="122" spans="1:3">
      <c r="A122" s="39"/>
    </row>
  </sheetData>
  <pageMargins left="0.7" right="0.7" top="0.75" bottom="0.75" header="0.3" footer="0.3"/>
  <pageSetup orientation="landscape"/>
  <rowBreaks count="2" manualBreakCount="2">
    <brk id="61" max="16383" man="1"/>
    <brk id="98"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B1" sqref="B1"/>
    </sheetView>
  </sheetViews>
  <sheetFormatPr defaultColWidth="8.6640625" defaultRowHeight="14.4"/>
  <cols>
    <col min="1" max="1" width="20.33203125" style="11" customWidth="1"/>
    <col min="2" max="2" width="18" style="11" customWidth="1"/>
    <col min="3" max="4" width="19.33203125" style="11" customWidth="1"/>
    <col min="5" max="5" width="18.6640625" style="11" customWidth="1"/>
    <col min="6" max="6" width="18.44140625" style="11" customWidth="1"/>
    <col min="7" max="8" width="21.6640625" style="11" customWidth="1"/>
    <col min="9" max="9" width="24.6640625" style="11" customWidth="1"/>
    <col min="10" max="10" width="18.44140625" style="11" customWidth="1"/>
  </cols>
  <sheetData>
    <row r="1" spans="1:10" ht="28.8">
      <c r="A1" s="8"/>
      <c r="B1" s="8" t="s">
        <v>461</v>
      </c>
      <c r="C1" s="8" t="s">
        <v>30</v>
      </c>
      <c r="D1" s="8" t="s">
        <v>155</v>
      </c>
      <c r="E1" s="8" t="s">
        <v>12</v>
      </c>
      <c r="F1" s="8" t="s">
        <v>70</v>
      </c>
      <c r="G1" s="8" t="s">
        <v>71</v>
      </c>
      <c r="H1" s="8" t="s">
        <v>72</v>
      </c>
      <c r="I1" s="8" t="s">
        <v>22</v>
      </c>
      <c r="J1" s="9" t="s">
        <v>28</v>
      </c>
    </row>
    <row r="2" spans="1:10">
      <c r="A2" s="10"/>
      <c r="B2" s="10" t="s">
        <v>7</v>
      </c>
      <c r="C2" s="10"/>
      <c r="D2" s="10"/>
      <c r="E2" s="10"/>
      <c r="F2" s="10"/>
      <c r="G2" s="10"/>
      <c r="H2" s="10"/>
      <c r="I2" s="10"/>
      <c r="J2" s="10"/>
    </row>
    <row r="3" spans="1:10">
      <c r="A3" s="16" t="s">
        <v>434</v>
      </c>
      <c r="B3" s="10"/>
      <c r="C3" s="10"/>
      <c r="D3" s="10"/>
      <c r="E3" s="10"/>
      <c r="F3" s="10"/>
      <c r="G3" s="10"/>
      <c r="H3" s="10"/>
      <c r="I3" s="10"/>
      <c r="J3" s="10"/>
    </row>
    <row r="4" spans="1:10">
      <c r="A4" s="16"/>
      <c r="B4" s="10"/>
      <c r="C4" s="10"/>
      <c r="D4" s="10"/>
      <c r="E4" s="10"/>
      <c r="F4" s="10"/>
      <c r="G4" s="10"/>
      <c r="H4" s="10"/>
      <c r="I4" s="10"/>
      <c r="J4" s="10"/>
    </row>
    <row r="5" spans="1:10">
      <c r="A5" s="16"/>
      <c r="B5" s="10"/>
      <c r="C5" s="10"/>
      <c r="D5" s="10"/>
      <c r="E5" s="10"/>
      <c r="F5" s="10"/>
      <c r="G5" s="10"/>
      <c r="H5" s="10"/>
      <c r="I5" s="10"/>
      <c r="J5" s="10"/>
    </row>
    <row r="6" spans="1:10">
      <c r="A6" s="10"/>
      <c r="B6" s="10"/>
      <c r="C6" s="10"/>
      <c r="D6" s="10"/>
      <c r="E6" s="10"/>
      <c r="F6" s="10"/>
      <c r="G6" s="10"/>
      <c r="H6" s="10"/>
      <c r="I6" s="10"/>
      <c r="J6" s="10"/>
    </row>
    <row r="7" spans="1:10">
      <c r="A7" s="10"/>
      <c r="B7" s="10"/>
      <c r="C7" s="10"/>
      <c r="D7" s="10"/>
      <c r="E7" s="10"/>
      <c r="F7" s="10"/>
      <c r="G7" s="10"/>
      <c r="H7" s="10"/>
      <c r="I7" s="10"/>
      <c r="J7" s="10"/>
    </row>
    <row r="8" spans="1:10">
      <c r="A8" s="16" t="s">
        <v>82</v>
      </c>
      <c r="B8" s="10"/>
      <c r="C8" s="10"/>
      <c r="D8" s="10"/>
      <c r="E8" s="10"/>
      <c r="F8" s="10"/>
      <c r="G8" s="10"/>
      <c r="H8" s="10"/>
      <c r="I8" s="10"/>
      <c r="J8" s="10"/>
    </row>
    <row r="9" spans="1:10">
      <c r="A9" s="10"/>
      <c r="B9" s="10"/>
      <c r="C9" s="10"/>
      <c r="D9" s="10"/>
      <c r="E9" s="10"/>
      <c r="F9" s="10"/>
      <c r="G9" s="10"/>
      <c r="H9" s="10"/>
      <c r="I9" s="10"/>
      <c r="J9" s="10"/>
    </row>
    <row r="10" spans="1:10">
      <c r="A10" s="10"/>
      <c r="B10" s="10"/>
      <c r="C10" s="10"/>
      <c r="D10" s="10"/>
      <c r="E10" s="10"/>
      <c r="F10" s="10"/>
      <c r="G10" s="10"/>
      <c r="H10" s="10"/>
      <c r="I10" s="10"/>
      <c r="J10" s="10"/>
    </row>
    <row r="11" spans="1:10">
      <c r="A11" s="10"/>
      <c r="B11" s="10"/>
      <c r="C11" s="10"/>
      <c r="D11" s="10"/>
      <c r="E11" s="10"/>
      <c r="F11" s="10"/>
      <c r="G11" s="10"/>
      <c r="H11" s="10"/>
      <c r="I11" s="10"/>
      <c r="J11" s="10"/>
    </row>
    <row r="12" spans="1:10">
      <c r="A12" s="10"/>
      <c r="B12" s="10"/>
      <c r="C12" s="10"/>
      <c r="D12" s="10"/>
      <c r="E12" s="10"/>
      <c r="F12" s="10"/>
      <c r="G12" s="10"/>
      <c r="H12" s="10"/>
      <c r="I12" s="10"/>
      <c r="J12" s="10"/>
    </row>
    <row r="13" spans="1:10">
      <c r="A13" s="16" t="s">
        <v>300</v>
      </c>
      <c r="B13" s="10"/>
      <c r="C13" s="10"/>
      <c r="D13" s="10"/>
      <c r="E13" s="10"/>
      <c r="F13" s="10"/>
      <c r="G13" s="10"/>
      <c r="H13" s="10"/>
      <c r="I13" s="10"/>
      <c r="J13" s="10"/>
    </row>
    <row r="14" spans="1:10">
      <c r="A14" s="10"/>
      <c r="B14" s="10"/>
      <c r="C14" s="10"/>
      <c r="D14" s="10"/>
      <c r="E14" s="10"/>
      <c r="F14" s="10"/>
      <c r="G14" s="10"/>
      <c r="H14" s="10"/>
      <c r="I14" s="10"/>
      <c r="J14" s="10"/>
    </row>
    <row r="15" spans="1:10">
      <c r="A15" s="10"/>
      <c r="B15" s="10"/>
      <c r="C15" s="10"/>
      <c r="D15" s="10"/>
      <c r="E15" s="10"/>
      <c r="F15" s="10"/>
      <c r="G15" s="10"/>
      <c r="H15" s="10"/>
      <c r="I15" s="10"/>
      <c r="J15" s="10"/>
    </row>
    <row r="16" spans="1:10">
      <c r="A16" s="10" t="s">
        <v>7</v>
      </c>
      <c r="B16" s="10"/>
      <c r="C16" s="10"/>
      <c r="D16" s="10"/>
      <c r="E16" s="10"/>
      <c r="F16" s="10"/>
      <c r="G16" s="10"/>
      <c r="H16" s="10"/>
      <c r="I16" s="10"/>
      <c r="J16" s="10"/>
    </row>
    <row r="17" spans="1:10">
      <c r="A17" s="10" t="s">
        <v>7</v>
      </c>
      <c r="B17" s="10"/>
      <c r="C17" s="10"/>
      <c r="D17" s="10"/>
      <c r="E17" s="10"/>
      <c r="F17" s="10"/>
      <c r="G17" s="10"/>
      <c r="H17" s="10"/>
      <c r="I17" s="10"/>
      <c r="J17" s="10"/>
    </row>
    <row r="18" spans="1:10">
      <c r="A18" s="16" t="s">
        <v>79</v>
      </c>
      <c r="B18" s="10"/>
      <c r="C18" s="10"/>
      <c r="D18" s="10"/>
      <c r="E18" s="10"/>
      <c r="F18" s="10"/>
      <c r="G18" s="10"/>
      <c r="H18" s="10"/>
      <c r="I18" s="10"/>
      <c r="J18" s="10"/>
    </row>
    <row r="19" spans="1:10">
      <c r="A19" s="10"/>
      <c r="B19" s="10"/>
      <c r="C19" s="10"/>
      <c r="D19" s="10"/>
      <c r="E19" s="10"/>
      <c r="F19" s="10"/>
      <c r="G19" s="10"/>
      <c r="H19" s="10"/>
      <c r="I19" s="10"/>
      <c r="J19" s="10"/>
    </row>
    <row r="20" spans="1:10">
      <c r="A20" s="10"/>
      <c r="B20" s="10"/>
      <c r="C20" s="10"/>
      <c r="D20" s="10"/>
      <c r="E20" s="10"/>
      <c r="F20" s="10"/>
      <c r="G20" s="10"/>
      <c r="H20" s="10"/>
      <c r="I20" s="10"/>
      <c r="J20" s="10"/>
    </row>
    <row r="21" spans="1:10">
      <c r="A21" s="10" t="s">
        <v>7</v>
      </c>
      <c r="B21" s="10"/>
      <c r="C21" s="10"/>
      <c r="D21" s="10"/>
      <c r="E21" s="10"/>
      <c r="F21" s="10"/>
      <c r="G21" s="10"/>
      <c r="H21" s="10"/>
      <c r="I21" s="10"/>
      <c r="J21" s="10"/>
    </row>
    <row r="22" spans="1:10">
      <c r="A22" s="16" t="s">
        <v>80</v>
      </c>
      <c r="B22" s="10"/>
      <c r="C22" s="10"/>
      <c r="D22" s="10"/>
      <c r="E22" s="10"/>
      <c r="F22" s="10"/>
      <c r="G22" s="10"/>
      <c r="H22" s="10"/>
      <c r="I22" s="10"/>
      <c r="J22" s="10"/>
    </row>
    <row r="23" spans="1:10">
      <c r="A23" s="184" t="s">
        <v>433</v>
      </c>
      <c r="B23" s="10"/>
      <c r="C23" s="10"/>
      <c r="D23" s="10"/>
      <c r="E23" s="10"/>
      <c r="F23" s="10"/>
      <c r="G23" s="10"/>
      <c r="H23" s="10"/>
      <c r="I23" s="10"/>
      <c r="J23" s="10"/>
    </row>
    <row r="24" spans="1:10">
      <c r="A24" s="183" t="s">
        <v>89</v>
      </c>
      <c r="B24" s="10"/>
      <c r="C24" s="10"/>
      <c r="D24" s="10"/>
      <c r="E24" s="10"/>
      <c r="F24" s="10"/>
      <c r="G24" s="10"/>
      <c r="H24" s="10"/>
      <c r="I24" s="10"/>
      <c r="J24" s="10"/>
    </row>
    <row r="25" spans="1:10">
      <c r="A25" s="183" t="s">
        <v>90</v>
      </c>
      <c r="B25" s="10"/>
      <c r="C25" s="10"/>
      <c r="D25" s="10"/>
      <c r="E25" s="10"/>
      <c r="F25" s="10"/>
      <c r="G25" s="10"/>
      <c r="H25" s="10"/>
      <c r="I25" s="10"/>
      <c r="J25" s="10"/>
    </row>
    <row r="26" spans="1:10">
      <c r="A26" s="10"/>
      <c r="B26" s="10" t="s">
        <v>7</v>
      </c>
      <c r="C26" s="10"/>
      <c r="D26" s="10"/>
      <c r="E26" s="10"/>
      <c r="F26" s="10"/>
      <c r="G26" s="10"/>
      <c r="H26" s="10"/>
      <c r="I26" s="10"/>
      <c r="J26" s="10"/>
    </row>
    <row r="27" spans="1:10">
      <c r="A27" s="10"/>
      <c r="B27" s="10"/>
      <c r="C27" s="10"/>
      <c r="D27" s="10"/>
      <c r="E27" s="10"/>
      <c r="F27" s="10"/>
      <c r="G27" s="10"/>
      <c r="H27" s="10"/>
      <c r="I27" s="10"/>
      <c r="J27" s="10"/>
    </row>
    <row r="28" spans="1:10">
      <c r="A28" s="16" t="s">
        <v>81</v>
      </c>
      <c r="B28" s="10"/>
      <c r="C28" s="10"/>
      <c r="D28" s="10"/>
      <c r="E28" s="10"/>
      <c r="F28" s="10"/>
      <c r="G28" s="10"/>
      <c r="H28" s="10"/>
      <c r="I28" s="10"/>
      <c r="J28" s="10"/>
    </row>
    <row r="29" spans="1:10">
      <c r="A29" s="10"/>
      <c r="B29" s="10"/>
      <c r="C29" s="10"/>
      <c r="D29" s="10"/>
      <c r="E29" s="10"/>
      <c r="F29" s="10"/>
      <c r="G29" s="10"/>
      <c r="H29" s="10"/>
      <c r="I29" s="10"/>
      <c r="J29" s="10"/>
    </row>
    <row r="30" spans="1:10">
      <c r="A30" s="10"/>
      <c r="B30" s="10"/>
      <c r="C30" s="10"/>
      <c r="D30" s="10"/>
      <c r="E30" s="10"/>
      <c r="F30" s="10"/>
      <c r="G30" s="10"/>
      <c r="H30" s="10"/>
      <c r="I30" s="10"/>
      <c r="J30" s="10"/>
    </row>
    <row r="31" spans="1:10">
      <c r="A31" s="10"/>
      <c r="B31" s="10"/>
      <c r="C31" s="10"/>
      <c r="D31" s="10"/>
      <c r="E31" s="10"/>
      <c r="F31" s="10"/>
      <c r="G31" s="10"/>
      <c r="H31" s="10"/>
      <c r="I31" s="10"/>
      <c r="J31" s="10"/>
    </row>
    <row r="32" spans="1:10">
      <c r="A32" s="16" t="s">
        <v>124</v>
      </c>
      <c r="B32" s="10"/>
      <c r="C32" s="10"/>
      <c r="D32" s="10"/>
      <c r="E32" s="10"/>
      <c r="F32" s="10"/>
      <c r="G32" s="10"/>
      <c r="H32" s="10"/>
      <c r="I32" s="10"/>
      <c r="J32" s="10"/>
    </row>
    <row r="33" spans="1:10">
      <c r="A33" s="10"/>
      <c r="B33" s="10"/>
      <c r="C33" s="10"/>
      <c r="D33" s="10"/>
      <c r="E33" s="10"/>
      <c r="F33" s="10"/>
      <c r="G33" s="10"/>
      <c r="H33" s="10"/>
      <c r="I33" s="10"/>
      <c r="J33" s="10"/>
    </row>
    <row r="34" spans="1:10">
      <c r="A34" s="10"/>
      <c r="B34" s="10"/>
      <c r="C34" s="10"/>
      <c r="D34" s="10"/>
      <c r="E34" s="10"/>
      <c r="F34" s="10"/>
      <c r="G34" s="10"/>
      <c r="H34" s="10"/>
      <c r="I34" s="10"/>
      <c r="J34" s="10"/>
    </row>
    <row r="35" spans="1:10">
      <c r="A35" s="10"/>
      <c r="B35" s="10"/>
      <c r="C35" s="10"/>
      <c r="D35" s="10"/>
      <c r="E35" s="10"/>
      <c r="F35" s="10"/>
      <c r="G35" s="10"/>
      <c r="H35" s="10"/>
      <c r="I35" s="10"/>
      <c r="J35" s="10"/>
    </row>
    <row r="36" spans="1:10">
      <c r="A36" s="8" t="s">
        <v>432</v>
      </c>
      <c r="B36" s="4" t="s">
        <v>48</v>
      </c>
      <c r="C36" s="4" t="s">
        <v>44</v>
      </c>
      <c r="D36" s="8" t="s">
        <v>45</v>
      </c>
      <c r="E36" s="4"/>
      <c r="F36" s="4"/>
      <c r="G36" s="1"/>
      <c r="H36" s="1"/>
      <c r="I36" s="1"/>
      <c r="J36" s="1"/>
    </row>
    <row r="37" spans="1:10" ht="28.8">
      <c r="A37" s="2" t="s">
        <v>42</v>
      </c>
      <c r="B37" s="2"/>
      <c r="C37" s="2"/>
      <c r="D37" s="12"/>
      <c r="E37" s="2"/>
      <c r="F37" s="2"/>
      <c r="G37" s="1"/>
      <c r="H37" s="1"/>
      <c r="I37" s="1"/>
      <c r="J37" s="1"/>
    </row>
    <row r="38" spans="1:10">
      <c r="A38" s="2" t="s">
        <v>43</v>
      </c>
      <c r="B38" s="2"/>
      <c r="C38" s="2"/>
      <c r="D38" s="12"/>
      <c r="E38" s="2"/>
      <c r="F38" s="2"/>
      <c r="G38" s="1"/>
      <c r="H38" s="1"/>
      <c r="I38" s="1"/>
      <c r="J38" s="1"/>
    </row>
    <row r="39" spans="1:10">
      <c r="A39" s="2" t="s">
        <v>46</v>
      </c>
      <c r="B39" s="2"/>
      <c r="C39" s="2"/>
      <c r="D39" s="12"/>
      <c r="E39" s="2"/>
      <c r="F39" s="2"/>
      <c r="G39" s="1"/>
      <c r="H39" s="1"/>
      <c r="I39" s="1"/>
      <c r="J39" s="1"/>
    </row>
    <row r="40" spans="1:10">
      <c r="A40" s="2" t="s">
        <v>47</v>
      </c>
      <c r="B40" s="2"/>
      <c r="C40" s="2"/>
      <c r="D40" s="12"/>
      <c r="E40" s="2"/>
      <c r="F40" s="2"/>
      <c r="G40" s="1"/>
      <c r="H40" s="1"/>
      <c r="I40" s="1"/>
      <c r="J40" s="1"/>
    </row>
    <row r="41" spans="1:10">
      <c r="A41" s="19"/>
      <c r="B41" s="19"/>
      <c r="C41" s="19"/>
      <c r="D41" s="19"/>
      <c r="E41" s="19"/>
      <c r="F41" s="19"/>
      <c r="G41" s="19"/>
      <c r="H41" s="19"/>
      <c r="I41" s="19"/>
      <c r="J41" s="19"/>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2"/>
  <sheetViews>
    <sheetView workbookViewId="0">
      <pane ySplit="624" activePane="bottomLeft"/>
      <selection pane="bottomLeft" activeCell="C14" sqref="C14"/>
    </sheetView>
  </sheetViews>
  <sheetFormatPr defaultColWidth="8.6640625" defaultRowHeight="14.4"/>
  <cols>
    <col min="1" max="1" width="24.6640625" style="14" customWidth="1"/>
    <col min="2" max="3" width="18.44140625" style="21" customWidth="1"/>
    <col min="4" max="6" width="18.33203125" style="21" customWidth="1"/>
    <col min="7" max="63" width="8.6640625" style="52"/>
  </cols>
  <sheetData>
    <row r="1" spans="1:63" s="6" customFormat="1">
      <c r="A1" s="5" t="s">
        <v>401</v>
      </c>
      <c r="B1" s="5" t="s">
        <v>403</v>
      </c>
      <c r="C1" s="5" t="s">
        <v>69</v>
      </c>
      <c r="D1" s="5" t="s">
        <v>33</v>
      </c>
      <c r="E1" s="5" t="s">
        <v>64</v>
      </c>
      <c r="F1" s="5" t="s">
        <v>34</v>
      </c>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row>
    <row r="2" spans="1:63" s="6" customFormat="1">
      <c r="A2" s="53" t="s">
        <v>399</v>
      </c>
      <c r="B2" s="54"/>
      <c r="C2" s="54"/>
      <c r="D2" s="54"/>
      <c r="E2" s="54"/>
      <c r="F2" s="54"/>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row>
    <row r="3" spans="1:63" s="6" customFormat="1">
      <c r="A3" s="53"/>
      <c r="B3" s="54"/>
      <c r="C3" s="54"/>
      <c r="D3" s="54"/>
      <c r="E3" s="54"/>
      <c r="F3" s="54"/>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row>
    <row r="4" spans="1:63" s="6" customFormat="1">
      <c r="A4" s="5" t="s">
        <v>400</v>
      </c>
      <c r="B4" s="54"/>
      <c r="C4" s="54"/>
      <c r="D4" s="54"/>
      <c r="E4" s="54"/>
      <c r="F4" s="54"/>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row>
    <row r="5" spans="1:63" s="6" customFormat="1">
      <c r="A5" s="53"/>
      <c r="B5" s="54"/>
      <c r="C5" s="54"/>
      <c r="D5" s="54"/>
      <c r="E5" s="54"/>
      <c r="F5" s="54"/>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row>
    <row r="6" spans="1:63" s="20" customFormat="1">
      <c r="A6" s="5" t="s">
        <v>65</v>
      </c>
      <c r="B6" s="55"/>
      <c r="C6" s="55"/>
      <c r="D6" s="55"/>
      <c r="E6" s="55"/>
      <c r="F6" s="55"/>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row>
    <row r="7" spans="1:63" s="20" customFormat="1">
      <c r="A7" s="5"/>
      <c r="B7" s="55"/>
      <c r="C7" s="55"/>
      <c r="D7" s="55"/>
      <c r="E7" s="55"/>
      <c r="F7" s="55"/>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row>
    <row r="8" spans="1:63" ht="17.25" customHeight="1">
      <c r="A8" s="14" t="s">
        <v>407</v>
      </c>
      <c r="B8" s="55"/>
      <c r="C8" s="55"/>
      <c r="D8" s="55"/>
      <c r="E8" s="55"/>
      <c r="F8" s="55"/>
    </row>
    <row r="9" spans="1:63">
      <c r="A9" s="5"/>
      <c r="B9" s="55"/>
      <c r="C9" s="55"/>
      <c r="D9" s="55"/>
      <c r="E9" s="55"/>
      <c r="F9" s="55"/>
    </row>
    <row r="10" spans="1:63" s="20" customFormat="1">
      <c r="A10" s="5" t="s">
        <v>66</v>
      </c>
      <c r="B10" s="55"/>
      <c r="C10" s="55"/>
      <c r="D10" s="55"/>
      <c r="E10" s="55"/>
      <c r="F10" s="55"/>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row>
    <row r="11" spans="1:63" s="20" customFormat="1" ht="31.8">
      <c r="A11" s="55" t="s">
        <v>404</v>
      </c>
      <c r="B11" s="55" t="s">
        <v>7</v>
      </c>
      <c r="C11" s="55"/>
      <c r="D11" s="55"/>
      <c r="E11" s="55"/>
      <c r="F11" s="55"/>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row>
    <row r="12" spans="1:63" s="20" customFormat="1">
      <c r="A12" s="55"/>
      <c r="B12" s="55"/>
      <c r="C12" s="55"/>
      <c r="D12" s="55"/>
      <c r="E12" s="55"/>
      <c r="F12" s="55"/>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row>
    <row r="13" spans="1:63">
      <c r="A13" s="5" t="s">
        <v>67</v>
      </c>
      <c r="B13" s="55"/>
      <c r="C13" s="55"/>
      <c r="D13" s="55"/>
      <c r="E13" s="55"/>
      <c r="F13" s="55"/>
    </row>
    <row r="14" spans="1:63" ht="87.75" customHeight="1">
      <c r="A14" s="55" t="s">
        <v>420</v>
      </c>
      <c r="B14" s="55"/>
      <c r="C14" s="55"/>
      <c r="D14" s="55"/>
      <c r="E14" s="55"/>
      <c r="F14" s="55"/>
    </row>
    <row r="15" spans="1:63" ht="18" customHeight="1">
      <c r="A15" s="55"/>
      <c r="B15" s="55"/>
      <c r="C15" s="55"/>
      <c r="D15" s="55"/>
      <c r="E15" s="55"/>
      <c r="F15" s="55"/>
    </row>
    <row r="16" spans="1:63" s="20" customFormat="1">
      <c r="A16" s="5" t="s">
        <v>68</v>
      </c>
      <c r="B16" s="55"/>
      <c r="C16" s="55"/>
      <c r="D16" s="55"/>
      <c r="E16" s="55"/>
      <c r="F16" s="55"/>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c r="AU16" s="52"/>
      <c r="AV16" s="52"/>
      <c r="AW16" s="52"/>
      <c r="AX16" s="52"/>
      <c r="AY16" s="52"/>
      <c r="AZ16" s="52"/>
      <c r="BA16" s="52"/>
      <c r="BB16" s="52"/>
      <c r="BC16" s="52"/>
      <c r="BD16" s="52"/>
      <c r="BE16" s="52"/>
      <c r="BF16" s="52"/>
      <c r="BG16" s="52"/>
      <c r="BH16" s="52"/>
      <c r="BI16" s="52"/>
      <c r="BJ16" s="52"/>
      <c r="BK16" s="52"/>
    </row>
    <row r="17" spans="1:63" s="20" customFormat="1" ht="23.55" customHeight="1">
      <c r="A17" s="55" t="s">
        <v>421</v>
      </c>
      <c r="B17" s="55" t="s">
        <v>7</v>
      </c>
      <c r="C17" s="55" t="s">
        <v>7</v>
      </c>
      <c r="D17" s="55"/>
      <c r="E17" s="55"/>
      <c r="F17" s="55"/>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row>
    <row r="18" spans="1:63" s="20" customFormat="1" ht="23.55" customHeight="1">
      <c r="A18" s="55"/>
      <c r="B18" s="55"/>
      <c r="C18" s="55"/>
      <c r="D18" s="55"/>
      <c r="E18" s="55"/>
      <c r="F18" s="55"/>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row>
    <row r="19" spans="1:63" s="20" customFormat="1" ht="23.55" customHeight="1">
      <c r="A19" s="53" t="s">
        <v>402</v>
      </c>
      <c r="B19" s="55"/>
      <c r="C19" s="55"/>
      <c r="D19" s="55"/>
      <c r="E19" s="55"/>
      <c r="F19" s="55"/>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row>
    <row r="20" spans="1:63" s="159" customFormat="1" ht="43.2">
      <c r="A20" s="5" t="s">
        <v>114</v>
      </c>
      <c r="B20" s="55" t="s">
        <v>116</v>
      </c>
      <c r="C20" s="157"/>
      <c r="D20" s="157"/>
      <c r="E20" s="157"/>
      <c r="F20" s="157"/>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row>
    <row r="21" spans="1:63" ht="86.25" customHeight="1">
      <c r="A21" s="55" t="s">
        <v>208</v>
      </c>
      <c r="B21" s="55"/>
      <c r="C21" s="55"/>
      <c r="D21" s="55"/>
      <c r="E21" s="55"/>
      <c r="F21" s="55"/>
    </row>
    <row r="22" spans="1:63" ht="16.8" customHeight="1">
      <c r="A22" s="55"/>
      <c r="B22" s="55"/>
      <c r="C22" s="55"/>
      <c r="D22" s="55"/>
      <c r="E22" s="55"/>
      <c r="F22" s="55"/>
    </row>
    <row r="23" spans="1:63" s="20" customFormat="1" ht="43.2">
      <c r="A23" s="5" t="s">
        <v>115</v>
      </c>
      <c r="B23" s="55" t="s">
        <v>116</v>
      </c>
      <c r="C23" s="55"/>
      <c r="D23" s="55"/>
      <c r="E23" s="55"/>
      <c r="F23" s="55"/>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row>
    <row r="24" spans="1:63" s="20" customFormat="1" ht="30" customHeight="1">
      <c r="A24" s="55" t="s">
        <v>405</v>
      </c>
      <c r="B24" s="55" t="s">
        <v>7</v>
      </c>
      <c r="C24" s="55"/>
      <c r="D24" s="55"/>
      <c r="E24" s="55"/>
      <c r="F24" s="55"/>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row>
    <row r="25" spans="1:63" ht="31.8">
      <c r="A25" s="5" t="s">
        <v>117</v>
      </c>
      <c r="B25" s="55" t="s">
        <v>118</v>
      </c>
      <c r="C25" s="55"/>
      <c r="D25" s="55"/>
      <c r="E25" s="55"/>
      <c r="F25" s="55"/>
    </row>
    <row r="26" spans="1:63">
      <c r="A26" s="5"/>
      <c r="B26" s="55"/>
      <c r="C26" s="55"/>
      <c r="D26" s="55"/>
      <c r="E26" s="55"/>
      <c r="F26" s="55"/>
    </row>
    <row r="27" spans="1:63" s="20" customFormat="1">
      <c r="A27" s="5" t="s">
        <v>84</v>
      </c>
      <c r="B27" s="55"/>
      <c r="C27" s="55"/>
      <c r="D27" s="55"/>
      <c r="E27" s="55"/>
      <c r="F27" s="55"/>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row>
    <row r="28" spans="1:63" s="20" customFormat="1" ht="51" customHeight="1">
      <c r="A28" s="55" t="s">
        <v>406</v>
      </c>
      <c r="B28" s="55" t="s">
        <v>102</v>
      </c>
      <c r="C28" s="55"/>
      <c r="D28" s="55"/>
      <c r="E28" s="55"/>
      <c r="F28" s="55"/>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row>
    <row r="29" spans="1:63">
      <c r="A29" s="4"/>
      <c r="B29" s="15" t="s">
        <v>83</v>
      </c>
      <c r="C29" s="15"/>
      <c r="D29" s="15"/>
      <c r="E29" s="15"/>
      <c r="F29" s="15"/>
    </row>
    <row r="30" spans="1:63">
      <c r="A30" s="4" t="s">
        <v>7</v>
      </c>
      <c r="B30" s="15" t="s">
        <v>85</v>
      </c>
      <c r="C30" s="15"/>
      <c r="D30" s="15"/>
      <c r="E30" s="15"/>
      <c r="F30" s="15"/>
    </row>
    <row r="31" spans="1:63">
      <c r="A31" s="4"/>
      <c r="B31" s="15" t="s">
        <v>86</v>
      </c>
      <c r="C31" s="15"/>
      <c r="D31" s="15"/>
      <c r="E31" s="15"/>
      <c r="F31" s="15"/>
    </row>
    <row r="32" spans="1:63">
      <c r="A32" s="4"/>
      <c r="B32" s="15" t="s">
        <v>87</v>
      </c>
      <c r="C32" s="15"/>
      <c r="D32" s="15"/>
      <c r="E32" s="15"/>
      <c r="F32" s="15"/>
    </row>
    <row r="33" spans="1:6">
      <c r="A33" s="4"/>
      <c r="B33" s="15" t="s">
        <v>203</v>
      </c>
      <c r="C33" s="15"/>
      <c r="D33" s="15"/>
      <c r="E33" s="15"/>
      <c r="F33" s="15"/>
    </row>
    <row r="34" spans="1:6">
      <c r="A34" s="4"/>
      <c r="B34" s="15" t="s">
        <v>88</v>
      </c>
      <c r="C34" s="15"/>
      <c r="D34" s="15"/>
      <c r="E34" s="15"/>
      <c r="F34" s="15"/>
    </row>
    <row r="35" spans="1:6">
      <c r="A35" s="4"/>
      <c r="B35" s="15"/>
      <c r="C35" s="15"/>
      <c r="D35" s="15"/>
      <c r="E35" s="15"/>
      <c r="F35" s="15"/>
    </row>
    <row r="36" spans="1:6" ht="28.8">
      <c r="A36" s="4" t="s">
        <v>91</v>
      </c>
      <c r="B36" s="15"/>
      <c r="C36" s="15"/>
      <c r="D36" s="15"/>
      <c r="E36" s="15"/>
      <c r="F36" s="15"/>
    </row>
    <row r="37" spans="1:6">
      <c r="A37" s="4"/>
      <c r="B37" s="15" t="s">
        <v>125</v>
      </c>
      <c r="C37" s="15"/>
      <c r="D37" s="15"/>
      <c r="E37" s="15"/>
      <c r="F37" s="15"/>
    </row>
    <row r="38" spans="1:6">
      <c r="A38" s="4"/>
      <c r="B38" s="15" t="s">
        <v>154</v>
      </c>
      <c r="C38" s="15"/>
      <c r="D38" s="15"/>
      <c r="E38" s="15"/>
      <c r="F38" s="15"/>
    </row>
    <row r="39" spans="1:6">
      <c r="A39" s="4"/>
      <c r="B39" s="15"/>
      <c r="C39" s="15"/>
      <c r="D39" s="15"/>
      <c r="E39" s="15"/>
      <c r="F39" s="15"/>
    </row>
    <row r="40" spans="1:6" ht="28.8">
      <c r="A40" s="4" t="s">
        <v>418</v>
      </c>
      <c r="B40" s="15"/>
      <c r="C40" s="15"/>
      <c r="D40" s="15"/>
      <c r="E40" s="15"/>
      <c r="F40" s="15"/>
    </row>
    <row r="41" spans="1:6" ht="31.8">
      <c r="A41" s="161" t="s">
        <v>419</v>
      </c>
      <c r="B41" s="15"/>
      <c r="C41" s="15"/>
      <c r="D41" s="15"/>
      <c r="E41" s="15"/>
      <c r="F41" s="15"/>
    </row>
    <row r="42" spans="1:6">
      <c r="A42" s="161"/>
      <c r="B42" s="15"/>
      <c r="C42" s="15"/>
      <c r="D42" s="15"/>
      <c r="E42" s="15"/>
      <c r="F42" s="15"/>
    </row>
    <row r="43" spans="1:6">
      <c r="A43" s="17" t="s">
        <v>111</v>
      </c>
      <c r="B43" s="15"/>
      <c r="C43" s="15"/>
      <c r="D43" s="15"/>
      <c r="E43" s="15"/>
      <c r="F43" s="15"/>
    </row>
    <row r="44" spans="1:6" ht="43.2">
      <c r="A44" s="18" t="s">
        <v>209</v>
      </c>
      <c r="B44" s="15"/>
      <c r="C44" s="15"/>
      <c r="D44" s="15"/>
      <c r="E44" s="15"/>
      <c r="F44" s="15"/>
    </row>
    <row r="45" spans="1:6">
      <c r="A45" s="17"/>
      <c r="B45" s="15"/>
      <c r="C45" s="15"/>
      <c r="D45" s="15"/>
      <c r="E45" s="15"/>
      <c r="F45" s="15"/>
    </row>
    <row r="46" spans="1:6" ht="28.8">
      <c r="A46" s="18" t="s">
        <v>112</v>
      </c>
      <c r="B46" s="15"/>
      <c r="C46" s="15"/>
      <c r="D46" s="15"/>
      <c r="E46" s="15"/>
      <c r="F46" s="15"/>
    </row>
    <row r="47" spans="1:6">
      <c r="A47" s="18"/>
      <c r="B47" s="15"/>
      <c r="C47" s="15"/>
      <c r="D47" s="15"/>
      <c r="E47" s="15"/>
      <c r="F47" s="15"/>
    </row>
    <row r="48" spans="1:6">
      <c r="A48" s="18" t="s">
        <v>151</v>
      </c>
      <c r="B48" s="15"/>
      <c r="C48" s="15"/>
      <c r="D48" s="15"/>
      <c r="E48" s="15"/>
      <c r="F48" s="15"/>
    </row>
    <row r="49" spans="1:6">
      <c r="A49" s="4"/>
      <c r="B49" s="15"/>
      <c r="C49" s="15"/>
      <c r="D49" s="15"/>
      <c r="E49" s="15"/>
      <c r="F49" s="15"/>
    </row>
    <row r="50" spans="1:6">
      <c r="A50" s="17" t="s">
        <v>103</v>
      </c>
      <c r="B50" s="15"/>
      <c r="C50" s="15"/>
      <c r="D50" s="15"/>
      <c r="E50" s="15"/>
      <c r="F50" s="15"/>
    </row>
    <row r="51" spans="1:6" ht="28.8">
      <c r="A51" s="18" t="s">
        <v>113</v>
      </c>
      <c r="B51" s="15"/>
      <c r="C51" s="15"/>
      <c r="D51" s="15"/>
      <c r="E51" s="15"/>
      <c r="F51" s="15"/>
    </row>
    <row r="52" spans="1:6" ht="82.8">
      <c r="A52" s="22" t="s">
        <v>417</v>
      </c>
      <c r="B52" s="15"/>
      <c r="C52" s="15"/>
      <c r="D52" s="15"/>
      <c r="E52" s="15"/>
      <c r="F52" s="15"/>
    </row>
    <row r="53" spans="1:6">
      <c r="A53" s="22"/>
      <c r="B53" s="15"/>
      <c r="C53" s="15"/>
      <c r="D53" s="15"/>
      <c r="E53" s="15"/>
      <c r="F53" s="15"/>
    </row>
    <row r="54" spans="1:6" ht="43.2">
      <c r="A54" s="18" t="s">
        <v>108</v>
      </c>
      <c r="B54" s="15"/>
      <c r="C54" s="15"/>
      <c r="D54" s="15"/>
      <c r="E54" s="15"/>
      <c r="F54" s="15"/>
    </row>
    <row r="55" spans="1:6">
      <c r="A55" s="17"/>
      <c r="B55" s="15"/>
      <c r="C55" s="15"/>
      <c r="D55" s="15"/>
      <c r="E55" s="15"/>
      <c r="F55" s="15"/>
    </row>
    <row r="56" spans="1:6" ht="28.8">
      <c r="A56" s="18" t="s">
        <v>109</v>
      </c>
      <c r="B56" s="15"/>
      <c r="C56" s="15"/>
      <c r="D56" s="15"/>
      <c r="E56" s="15"/>
      <c r="F56" s="15"/>
    </row>
    <row r="57" spans="1:6">
      <c r="A57" s="17"/>
      <c r="B57" s="15"/>
      <c r="C57" s="15"/>
      <c r="D57" s="15"/>
      <c r="E57" s="15"/>
      <c r="F57" s="15"/>
    </row>
    <row r="58" spans="1:6" ht="43.2">
      <c r="A58" s="18" t="s">
        <v>110</v>
      </c>
      <c r="B58" s="15"/>
      <c r="C58" s="15"/>
      <c r="D58" s="15"/>
      <c r="E58" s="15"/>
      <c r="F58" s="15"/>
    </row>
    <row r="59" spans="1:6" ht="15.75" customHeight="1">
      <c r="A59" s="18"/>
      <c r="B59" s="15"/>
      <c r="C59" s="15"/>
      <c r="D59" s="15"/>
      <c r="E59" s="15"/>
      <c r="F59" s="15"/>
    </row>
    <row r="60" spans="1:6">
      <c r="A60" s="4" t="s">
        <v>73</v>
      </c>
      <c r="B60" s="15" t="s">
        <v>7</v>
      </c>
      <c r="C60" s="15"/>
      <c r="D60" s="15"/>
      <c r="E60" s="15"/>
      <c r="F60" s="15"/>
    </row>
    <row r="61" spans="1:6" ht="52.2">
      <c r="A61" s="15" t="s">
        <v>126</v>
      </c>
      <c r="B61" s="15" t="s">
        <v>74</v>
      </c>
      <c r="C61" s="15" t="s">
        <v>7</v>
      </c>
      <c r="D61" s="15"/>
      <c r="E61" s="15"/>
      <c r="F61" s="15"/>
    </row>
    <row r="62" spans="1:6" ht="21.6">
      <c r="A62" s="4"/>
      <c r="B62" s="15" t="s">
        <v>75</v>
      </c>
      <c r="C62" s="15"/>
      <c r="D62" s="15"/>
      <c r="E62" s="15"/>
      <c r="F62" s="15"/>
    </row>
    <row r="63" spans="1:6" ht="21.6">
      <c r="A63" s="4"/>
      <c r="B63" s="15" t="s">
        <v>76</v>
      </c>
      <c r="C63" s="15"/>
      <c r="D63" s="15"/>
      <c r="E63" s="15"/>
      <c r="F63" s="15"/>
    </row>
    <row r="64" spans="1:6">
      <c r="A64" s="4"/>
      <c r="B64" s="15"/>
      <c r="C64" s="15"/>
      <c r="D64" s="15"/>
      <c r="E64" s="15"/>
      <c r="F64" s="15"/>
    </row>
    <row r="65" spans="1:6" ht="43.2">
      <c r="A65" s="4" t="s">
        <v>137</v>
      </c>
      <c r="B65" s="15"/>
      <c r="C65" s="15"/>
      <c r="D65" s="15"/>
      <c r="E65" s="15"/>
      <c r="F65" s="15"/>
    </row>
    <row r="66" spans="1:6">
      <c r="A66" s="4"/>
      <c r="B66" s="15"/>
      <c r="C66" s="15"/>
      <c r="D66" s="15"/>
      <c r="E66" s="15"/>
      <c r="F66" s="15"/>
    </row>
    <row r="67" spans="1:6" ht="28.8">
      <c r="A67" s="4" t="s">
        <v>152</v>
      </c>
      <c r="B67" s="15"/>
      <c r="C67" s="15"/>
      <c r="D67" s="15"/>
      <c r="E67" s="15"/>
      <c r="F67" s="15"/>
    </row>
    <row r="68" spans="1:6">
      <c r="A68" s="4"/>
      <c r="B68" s="15"/>
      <c r="C68" s="15"/>
      <c r="D68" s="15"/>
      <c r="E68" s="15"/>
      <c r="F68" s="15"/>
    </row>
    <row r="69" spans="1:6">
      <c r="A69" s="17" t="s">
        <v>104</v>
      </c>
      <c r="B69" s="15"/>
      <c r="C69" s="15"/>
      <c r="D69" s="15"/>
      <c r="E69" s="15"/>
      <c r="F69" s="15"/>
    </row>
    <row r="70" spans="1:6">
      <c r="A70" s="4" t="s">
        <v>52</v>
      </c>
      <c r="B70" s="15"/>
      <c r="C70" s="15"/>
      <c r="D70" s="15"/>
      <c r="E70" s="15"/>
      <c r="F70" s="15"/>
    </row>
    <row r="71" spans="1:6">
      <c r="A71" s="4" t="s">
        <v>63</v>
      </c>
      <c r="B71" s="15" t="s">
        <v>56</v>
      </c>
      <c r="C71" s="15"/>
      <c r="D71" s="15"/>
      <c r="E71" s="15"/>
      <c r="F71" s="15"/>
    </row>
    <row r="72" spans="1:6">
      <c r="A72" s="4"/>
      <c r="B72" s="15" t="s">
        <v>57</v>
      </c>
      <c r="C72" s="15"/>
      <c r="D72" s="15"/>
      <c r="E72" s="15"/>
      <c r="F72" s="15"/>
    </row>
    <row r="73" spans="1:6">
      <c r="A73" s="4"/>
      <c r="B73" s="15" t="s">
        <v>58</v>
      </c>
      <c r="C73" s="15"/>
      <c r="D73" s="15"/>
      <c r="E73" s="15"/>
      <c r="F73" s="15"/>
    </row>
    <row r="74" spans="1:6">
      <c r="A74" s="4"/>
      <c r="B74" s="15" t="s">
        <v>59</v>
      </c>
      <c r="C74" s="15"/>
      <c r="D74" s="15"/>
      <c r="E74" s="15"/>
      <c r="F74" s="15"/>
    </row>
    <row r="75" spans="1:6">
      <c r="A75" s="4" t="s">
        <v>7</v>
      </c>
      <c r="B75" s="15" t="s">
        <v>60</v>
      </c>
      <c r="C75" s="15"/>
      <c r="D75" s="15"/>
      <c r="E75" s="15"/>
      <c r="F75" s="15"/>
    </row>
    <row r="76" spans="1:6">
      <c r="A76" s="4" t="s">
        <v>7</v>
      </c>
      <c r="B76" s="15"/>
      <c r="C76" s="15"/>
      <c r="D76" s="15"/>
      <c r="E76" s="15"/>
      <c r="F76" s="15"/>
    </row>
    <row r="77" spans="1:6">
      <c r="A77" s="4" t="s">
        <v>53</v>
      </c>
      <c r="B77" s="15" t="s">
        <v>55</v>
      </c>
      <c r="C77" s="15"/>
      <c r="D77" s="15"/>
      <c r="E77" s="15"/>
      <c r="F77" s="15"/>
    </row>
    <row r="78" spans="1:6" ht="31.8">
      <c r="A78" s="15" t="s">
        <v>408</v>
      </c>
      <c r="B78" s="15" t="s">
        <v>54</v>
      </c>
      <c r="C78" s="15"/>
      <c r="D78" s="15"/>
      <c r="E78" s="15"/>
      <c r="F78" s="15"/>
    </row>
    <row r="79" spans="1:6">
      <c r="A79" s="4"/>
      <c r="B79" s="15"/>
      <c r="C79" s="15"/>
      <c r="D79" s="15"/>
      <c r="E79" s="15"/>
      <c r="F79" s="15"/>
    </row>
    <row r="80" spans="1:6">
      <c r="A80" s="4" t="s">
        <v>61</v>
      </c>
      <c r="B80" s="15" t="s">
        <v>7</v>
      </c>
      <c r="C80" s="15"/>
      <c r="D80" s="15"/>
      <c r="E80" s="15"/>
      <c r="F80" s="15"/>
    </row>
    <row r="81" spans="1:6">
      <c r="A81" s="4" t="s">
        <v>63</v>
      </c>
      <c r="B81" s="15" t="s">
        <v>127</v>
      </c>
      <c r="C81" s="15"/>
      <c r="D81" s="15"/>
      <c r="E81" s="15"/>
      <c r="F81" s="15"/>
    </row>
    <row r="82" spans="1:6">
      <c r="A82" s="4"/>
      <c r="B82" s="15" t="s">
        <v>128</v>
      </c>
      <c r="C82" s="15"/>
      <c r="D82" s="15"/>
      <c r="E82" s="15"/>
      <c r="F82" s="15"/>
    </row>
    <row r="83" spans="1:6">
      <c r="A83" s="4" t="s">
        <v>7</v>
      </c>
      <c r="B83" s="15" t="s">
        <v>62</v>
      </c>
      <c r="C83" s="15"/>
      <c r="D83" s="15"/>
      <c r="E83" s="15"/>
      <c r="F83" s="15"/>
    </row>
    <row r="84" spans="1:6">
      <c r="A84" s="4"/>
      <c r="B84" s="15"/>
      <c r="C84" s="15"/>
      <c r="D84" s="15"/>
      <c r="E84" s="15"/>
      <c r="F84" s="15"/>
    </row>
    <row r="85" spans="1:6">
      <c r="A85" s="17" t="s">
        <v>105</v>
      </c>
      <c r="B85" s="15"/>
      <c r="C85" s="15"/>
      <c r="D85" s="15"/>
      <c r="E85" s="15"/>
      <c r="F85" s="15"/>
    </row>
    <row r="86" spans="1:6" ht="28.8">
      <c r="A86" s="18" t="s">
        <v>106</v>
      </c>
      <c r="B86" s="15"/>
      <c r="C86" s="15"/>
      <c r="D86" s="15"/>
      <c r="E86" s="15"/>
      <c r="F86" s="15"/>
    </row>
    <row r="87" spans="1:6">
      <c r="A87" s="17"/>
      <c r="B87" s="15"/>
      <c r="C87" s="15"/>
      <c r="D87" s="15"/>
      <c r="E87" s="15"/>
      <c r="F87" s="15"/>
    </row>
    <row r="88" spans="1:6" ht="28.8">
      <c r="A88" s="18" t="s">
        <v>107</v>
      </c>
      <c r="B88" s="15"/>
      <c r="C88" s="15"/>
      <c r="D88" s="15"/>
      <c r="E88" s="15"/>
      <c r="F88" s="15"/>
    </row>
    <row r="89" spans="1:6" ht="21.6">
      <c r="A89" s="22" t="s">
        <v>410</v>
      </c>
      <c r="B89" s="15"/>
      <c r="C89" s="15"/>
      <c r="D89" s="15"/>
      <c r="E89" s="15"/>
      <c r="F89" s="15"/>
    </row>
    <row r="90" spans="1:6">
      <c r="A90" s="22"/>
      <c r="B90" s="15"/>
      <c r="C90" s="15"/>
      <c r="D90" s="15"/>
      <c r="E90" s="15"/>
      <c r="F90" s="15"/>
    </row>
    <row r="91" spans="1:6" ht="28.8">
      <c r="A91" s="18" t="s">
        <v>409</v>
      </c>
      <c r="B91" s="15" t="s">
        <v>7</v>
      </c>
      <c r="C91" s="15"/>
      <c r="D91" s="15"/>
      <c r="E91" s="15"/>
      <c r="F91" s="15"/>
    </row>
    <row r="92" spans="1:6" ht="21.6">
      <c r="A92" s="22" t="s">
        <v>410</v>
      </c>
      <c r="B92" s="15"/>
      <c r="C92" s="15"/>
      <c r="D92" s="15"/>
      <c r="E92" s="15"/>
      <c r="F92" s="15"/>
    </row>
    <row r="93" spans="1:6">
      <c r="A93" s="18"/>
      <c r="B93" s="15"/>
      <c r="C93" s="15"/>
      <c r="D93" s="15"/>
      <c r="E93" s="15"/>
      <c r="F93" s="15"/>
    </row>
    <row r="94" spans="1:6" ht="28.8">
      <c r="A94" s="18" t="s">
        <v>153</v>
      </c>
      <c r="B94" s="15"/>
      <c r="C94" s="15"/>
      <c r="D94" s="15"/>
      <c r="E94" s="15"/>
      <c r="F94" s="15"/>
    </row>
    <row r="95" spans="1:6" ht="51.45" customHeight="1">
      <c r="A95" s="22" t="s">
        <v>411</v>
      </c>
      <c r="B95" s="15"/>
      <c r="C95" s="15"/>
      <c r="D95" s="15"/>
      <c r="E95" s="15"/>
      <c r="F95" s="15"/>
    </row>
    <row r="96" spans="1:6" ht="20.55" customHeight="1">
      <c r="A96" s="22"/>
      <c r="B96" s="15"/>
      <c r="C96" s="15"/>
      <c r="D96" s="15"/>
      <c r="E96" s="15"/>
      <c r="F96" s="15"/>
    </row>
    <row r="97" spans="1:6" ht="28.8">
      <c r="A97" s="4" t="s">
        <v>92</v>
      </c>
      <c r="B97" s="15" t="s">
        <v>101</v>
      </c>
      <c r="C97" s="15"/>
      <c r="D97" s="15"/>
      <c r="E97" s="15"/>
      <c r="F97" s="15"/>
    </row>
    <row r="98" spans="1:6">
      <c r="A98" s="15" t="s">
        <v>147</v>
      </c>
      <c r="B98" s="15" t="s">
        <v>93</v>
      </c>
      <c r="C98" s="15"/>
      <c r="D98" s="15"/>
      <c r="E98" s="15"/>
      <c r="F98" s="15"/>
    </row>
    <row r="99" spans="1:6">
      <c r="A99" s="15" t="s">
        <v>148</v>
      </c>
      <c r="B99" s="15" t="s">
        <v>149</v>
      </c>
      <c r="C99" s="15"/>
      <c r="D99" s="15"/>
      <c r="E99" s="15"/>
      <c r="F99" s="15"/>
    </row>
    <row r="100" spans="1:6">
      <c r="A100" s="15" t="s">
        <v>150</v>
      </c>
      <c r="B100" s="15" t="s">
        <v>94</v>
      </c>
      <c r="C100" s="15"/>
      <c r="D100" s="15"/>
      <c r="E100" s="15"/>
      <c r="F100" s="15"/>
    </row>
    <row r="101" spans="1:6" ht="21.6">
      <c r="A101" s="15" t="s">
        <v>141</v>
      </c>
      <c r="B101" s="15" t="s">
        <v>202</v>
      </c>
      <c r="C101" s="15"/>
      <c r="D101" s="15"/>
      <c r="E101" s="15"/>
      <c r="F101" s="15"/>
    </row>
    <row r="102" spans="1:6">
      <c r="A102" s="15" t="s">
        <v>142</v>
      </c>
      <c r="B102" s="15" t="s">
        <v>99</v>
      </c>
      <c r="C102" s="15"/>
      <c r="D102" s="15"/>
      <c r="E102" s="15"/>
      <c r="F102" s="15"/>
    </row>
    <row r="103" spans="1:6">
      <c r="A103" s="15" t="s">
        <v>143</v>
      </c>
      <c r="B103" s="15" t="s">
        <v>96</v>
      </c>
      <c r="C103" s="15"/>
      <c r="D103" s="15"/>
      <c r="E103" s="15"/>
      <c r="F103" s="15"/>
    </row>
    <row r="104" spans="1:6">
      <c r="A104" s="15" t="s">
        <v>144</v>
      </c>
      <c r="B104" s="15" t="s">
        <v>97</v>
      </c>
      <c r="C104" s="15"/>
      <c r="D104" s="15"/>
      <c r="E104" s="15"/>
      <c r="F104" s="15"/>
    </row>
    <row r="105" spans="1:6">
      <c r="A105" s="15" t="s">
        <v>145</v>
      </c>
      <c r="B105" s="15" t="s">
        <v>98</v>
      </c>
      <c r="C105" s="15"/>
      <c r="D105" s="15"/>
      <c r="E105" s="15"/>
      <c r="F105" s="15"/>
    </row>
    <row r="106" spans="1:6">
      <c r="A106" s="15" t="s">
        <v>95</v>
      </c>
      <c r="B106" s="15" t="s">
        <v>140</v>
      </c>
      <c r="C106" s="15"/>
      <c r="D106" s="15"/>
      <c r="E106" s="15"/>
      <c r="F106" s="15"/>
    </row>
    <row r="107" spans="1:6">
      <c r="A107" s="15" t="s">
        <v>146</v>
      </c>
      <c r="B107" s="15" t="s">
        <v>200</v>
      </c>
      <c r="C107" s="15"/>
      <c r="D107" s="15"/>
      <c r="E107" s="15"/>
      <c r="F107" s="15"/>
    </row>
    <row r="108" spans="1:6" ht="21.6">
      <c r="A108" s="15" t="s">
        <v>100</v>
      </c>
      <c r="B108" s="15" t="s">
        <v>201</v>
      </c>
      <c r="C108" s="15"/>
      <c r="D108" s="15"/>
      <c r="E108" s="15"/>
      <c r="F108" s="15"/>
    </row>
    <row r="109" spans="1:6">
      <c r="A109" s="15"/>
      <c r="B109" s="15" t="s">
        <v>7</v>
      </c>
      <c r="C109" s="15"/>
      <c r="D109" s="15"/>
      <c r="E109" s="15"/>
      <c r="F109" s="15"/>
    </row>
    <row r="110" spans="1:6" ht="43.2">
      <c r="A110" s="4" t="s">
        <v>139</v>
      </c>
      <c r="B110" s="15"/>
      <c r="C110" s="15"/>
      <c r="D110" s="15"/>
      <c r="E110" s="15"/>
      <c r="F110" s="15"/>
    </row>
    <row r="111" spans="1:6">
      <c r="A111" s="4"/>
      <c r="B111" s="15"/>
      <c r="C111" s="15"/>
      <c r="D111" s="15"/>
      <c r="E111" s="15"/>
      <c r="F111" s="15"/>
    </row>
    <row r="112" spans="1:6">
      <c r="A112" s="17" t="s">
        <v>119</v>
      </c>
      <c r="B112" s="15"/>
      <c r="C112" s="15"/>
      <c r="D112" s="15"/>
      <c r="E112" s="15"/>
      <c r="F112" s="15"/>
    </row>
    <row r="113" spans="1:6" ht="28.8">
      <c r="A113" s="4" t="s">
        <v>129</v>
      </c>
      <c r="B113" s="15"/>
      <c r="C113" s="15"/>
      <c r="D113" s="15"/>
      <c r="E113" s="15"/>
      <c r="F113" s="15"/>
    </row>
    <row r="114" spans="1:6">
      <c r="A114" s="15" t="s">
        <v>412</v>
      </c>
      <c r="B114" s="15" t="s">
        <v>130</v>
      </c>
      <c r="C114" s="15"/>
      <c r="D114" s="15"/>
      <c r="E114" s="15"/>
      <c r="F114" s="15"/>
    </row>
    <row r="115" spans="1:6">
      <c r="A115" s="15" t="s">
        <v>413</v>
      </c>
      <c r="B115" s="15" t="s">
        <v>131</v>
      </c>
      <c r="C115" s="15"/>
      <c r="D115" s="15"/>
      <c r="E115" s="15"/>
      <c r="F115" s="15"/>
    </row>
    <row r="116" spans="1:6">
      <c r="A116" s="15" t="s">
        <v>414</v>
      </c>
      <c r="B116" s="15" t="s">
        <v>132</v>
      </c>
      <c r="C116" s="15"/>
      <c r="D116" s="15"/>
      <c r="E116" s="15"/>
      <c r="F116" s="15"/>
    </row>
    <row r="117" spans="1:6">
      <c r="A117" s="15" t="s">
        <v>415</v>
      </c>
      <c r="B117" s="15" t="s">
        <v>133</v>
      </c>
      <c r="C117" s="15"/>
      <c r="D117" s="15"/>
      <c r="E117" s="15"/>
      <c r="F117" s="15"/>
    </row>
    <row r="118" spans="1:6">
      <c r="A118" s="15" t="s">
        <v>416</v>
      </c>
      <c r="B118" s="15" t="s">
        <v>134</v>
      </c>
      <c r="C118" s="15"/>
      <c r="D118" s="15"/>
      <c r="E118" s="15"/>
      <c r="F118" s="15"/>
    </row>
    <row r="119" spans="1:6">
      <c r="A119" s="15"/>
      <c r="B119" s="15" t="s">
        <v>7</v>
      </c>
      <c r="C119" s="15"/>
      <c r="D119" s="15"/>
      <c r="E119" s="15"/>
      <c r="F119" s="15"/>
    </row>
    <row r="120" spans="1:6" ht="28.8">
      <c r="A120" s="4" t="s">
        <v>135</v>
      </c>
      <c r="B120" s="15"/>
      <c r="C120" s="15"/>
      <c r="D120" s="15"/>
      <c r="E120" s="15"/>
      <c r="F120" s="15"/>
    </row>
    <row r="121" spans="1:6">
      <c r="A121" s="4"/>
      <c r="B121" s="15"/>
      <c r="C121" s="15"/>
      <c r="D121" s="15"/>
      <c r="E121" s="15"/>
      <c r="F121" s="15"/>
    </row>
    <row r="122" spans="1:6">
      <c r="A122" s="4" t="s">
        <v>136</v>
      </c>
      <c r="B122" s="15"/>
      <c r="C122" s="15"/>
      <c r="D122" s="15"/>
      <c r="E122" s="15"/>
      <c r="F122" s="15"/>
    </row>
    <row r="123" spans="1:6">
      <c r="A123" s="4"/>
      <c r="B123" s="15"/>
      <c r="C123" s="15"/>
      <c r="D123" s="15"/>
      <c r="E123" s="15"/>
      <c r="F123" s="15"/>
    </row>
    <row r="124" spans="1:6" ht="28.8">
      <c r="A124" s="4" t="s">
        <v>138</v>
      </c>
      <c r="B124" s="15"/>
      <c r="C124" s="15"/>
      <c r="D124" s="15"/>
      <c r="E124" s="15"/>
      <c r="F124" s="15"/>
    </row>
    <row r="125" spans="1:6">
      <c r="A125" s="4"/>
      <c r="B125" s="15"/>
      <c r="C125" s="15"/>
      <c r="D125" s="15"/>
      <c r="E125" s="15"/>
      <c r="F125" s="15"/>
    </row>
    <row r="126" spans="1:6">
      <c r="A126" s="17" t="s">
        <v>120</v>
      </c>
      <c r="B126" s="15"/>
      <c r="C126" s="15"/>
      <c r="D126" s="15"/>
      <c r="E126" s="15"/>
      <c r="F126" s="15"/>
    </row>
    <row r="127" spans="1:6">
      <c r="A127" s="4" t="s">
        <v>121</v>
      </c>
      <c r="B127" s="15"/>
      <c r="C127" s="15"/>
      <c r="D127" s="15"/>
      <c r="E127" s="15"/>
      <c r="F127" s="15"/>
    </row>
    <row r="128" spans="1:6">
      <c r="A128" s="4"/>
      <c r="B128" s="15"/>
      <c r="C128" s="15"/>
      <c r="D128" s="15"/>
      <c r="E128" s="15"/>
      <c r="F128" s="15"/>
    </row>
    <row r="129" spans="1:6">
      <c r="A129" s="4" t="s">
        <v>122</v>
      </c>
      <c r="B129" s="15"/>
      <c r="C129" s="15"/>
      <c r="D129" s="15"/>
      <c r="E129" s="15"/>
      <c r="F129" s="15"/>
    </row>
    <row r="130" spans="1:6">
      <c r="A130" s="4"/>
      <c r="B130" s="15"/>
      <c r="C130" s="15"/>
      <c r="D130" s="15"/>
      <c r="E130" s="15"/>
      <c r="F130" s="15"/>
    </row>
    <row r="131" spans="1:6">
      <c r="A131" s="4" t="s">
        <v>123</v>
      </c>
      <c r="B131" s="15"/>
      <c r="C131" s="15"/>
      <c r="D131" s="15"/>
      <c r="E131" s="15"/>
      <c r="F131" s="15"/>
    </row>
    <row r="132" spans="1:6" ht="14.25" customHeight="1">
      <c r="A132" s="4"/>
      <c r="B132" s="15"/>
      <c r="C132" s="15"/>
      <c r="D132" s="15"/>
      <c r="E132" s="15"/>
      <c r="F132" s="15"/>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zoomScaleNormal="100" zoomScalePageLayoutView="125" workbookViewId="0">
      <selection activeCell="B27" sqref="B27"/>
    </sheetView>
  </sheetViews>
  <sheetFormatPr defaultColWidth="11.44140625" defaultRowHeight="14.4"/>
  <cols>
    <col min="1" max="1" width="18.109375" customWidth="1"/>
    <col min="2" max="2" width="55" style="3" customWidth="1"/>
    <col min="3" max="3" width="14.44140625" customWidth="1"/>
    <col min="4" max="4" width="18.44140625" customWidth="1"/>
    <col min="5" max="5" width="20.77734375" style="11" customWidth="1"/>
  </cols>
  <sheetData>
    <row r="1" spans="1:5" s="188" customFormat="1" ht="28.8">
      <c r="A1" s="185" t="s">
        <v>349</v>
      </c>
      <c r="B1" s="185" t="s">
        <v>346</v>
      </c>
      <c r="C1" s="185" t="s">
        <v>398</v>
      </c>
      <c r="D1" s="185" t="s">
        <v>347</v>
      </c>
      <c r="E1" s="185" t="s">
        <v>348</v>
      </c>
    </row>
    <row r="2" spans="1:5">
      <c r="A2" s="189"/>
      <c r="B2" s="190" t="s">
        <v>400</v>
      </c>
      <c r="C2" s="191">
        <v>41671</v>
      </c>
      <c r="D2" s="189"/>
      <c r="E2" s="192" t="s">
        <v>273</v>
      </c>
    </row>
    <row r="3" spans="1:5" s="100" customFormat="1">
      <c r="A3" s="189"/>
      <c r="B3" s="190" t="s">
        <v>65</v>
      </c>
      <c r="C3" s="191">
        <v>41671</v>
      </c>
      <c r="D3" s="189"/>
      <c r="E3" s="192" t="s">
        <v>273</v>
      </c>
    </row>
    <row r="4" spans="1:5">
      <c r="A4" s="189"/>
      <c r="B4" s="193" t="s">
        <v>407</v>
      </c>
      <c r="C4" s="191">
        <v>41671</v>
      </c>
      <c r="D4" s="189"/>
      <c r="E4" s="192" t="s">
        <v>273</v>
      </c>
    </row>
    <row r="5" spans="1:5">
      <c r="A5" s="1"/>
      <c r="B5" s="160" t="s">
        <v>66</v>
      </c>
      <c r="C5" s="156">
        <v>41671</v>
      </c>
      <c r="D5" s="1"/>
      <c r="E5" s="10"/>
    </row>
    <row r="6" spans="1:5" s="100" customFormat="1">
      <c r="A6" s="1"/>
      <c r="B6" s="160" t="s">
        <v>67</v>
      </c>
      <c r="C6" s="156">
        <v>41671</v>
      </c>
      <c r="D6" s="1"/>
      <c r="E6" s="10"/>
    </row>
    <row r="7" spans="1:5">
      <c r="A7" s="112"/>
      <c r="B7" s="160" t="s">
        <v>68</v>
      </c>
      <c r="C7" s="155">
        <v>41671</v>
      </c>
      <c r="D7" s="112"/>
      <c r="E7" s="186"/>
    </row>
    <row r="8" spans="1:5" ht="15" customHeight="1">
      <c r="A8" s="112"/>
      <c r="B8" s="160" t="s">
        <v>114</v>
      </c>
      <c r="C8" s="155">
        <v>41760</v>
      </c>
      <c r="D8" s="112"/>
      <c r="E8" s="186"/>
    </row>
    <row r="9" spans="1:5" ht="14.55" customHeight="1">
      <c r="A9" s="114"/>
      <c r="B9" s="160" t="s">
        <v>115</v>
      </c>
      <c r="C9" s="155">
        <v>41760</v>
      </c>
      <c r="D9" s="112"/>
      <c r="E9" s="186"/>
    </row>
    <row r="10" spans="1:5" s="110" customFormat="1">
      <c r="A10" s="112"/>
      <c r="B10" s="160" t="s">
        <v>117</v>
      </c>
      <c r="C10" s="155">
        <v>41760</v>
      </c>
      <c r="D10" s="112"/>
      <c r="E10" s="186"/>
    </row>
    <row r="11" spans="1:5">
      <c r="A11" s="1"/>
      <c r="B11" s="160" t="s">
        <v>84</v>
      </c>
      <c r="C11" s="156">
        <v>41760</v>
      </c>
      <c r="D11" s="1"/>
      <c r="E11" s="10"/>
    </row>
    <row r="12" spans="1:5" s="100" customFormat="1">
      <c r="A12" s="1"/>
      <c r="B12" s="162" t="s">
        <v>91</v>
      </c>
      <c r="C12" s="156">
        <v>41760</v>
      </c>
      <c r="D12" s="1"/>
      <c r="E12" s="10"/>
    </row>
    <row r="13" spans="1:5">
      <c r="A13" s="112"/>
      <c r="B13" s="162" t="s">
        <v>423</v>
      </c>
      <c r="C13" s="155">
        <v>41760</v>
      </c>
      <c r="D13" s="112"/>
      <c r="E13" s="186"/>
    </row>
    <row r="14" spans="1:5" s="110" customFormat="1" ht="28.8">
      <c r="A14" s="1"/>
      <c r="B14" s="111" t="s">
        <v>209</v>
      </c>
      <c r="C14" s="156">
        <v>41805</v>
      </c>
      <c r="D14" s="1"/>
      <c r="E14" s="10"/>
    </row>
    <row r="15" spans="1:5" s="110" customFormat="1">
      <c r="A15" s="1"/>
      <c r="B15" s="111" t="s">
        <v>112</v>
      </c>
      <c r="C15" s="156">
        <v>41805</v>
      </c>
      <c r="D15" s="1"/>
      <c r="E15" s="10"/>
    </row>
    <row r="16" spans="1:5">
      <c r="A16" s="1"/>
      <c r="B16" s="111" t="s">
        <v>151</v>
      </c>
      <c r="C16" s="156">
        <v>41805</v>
      </c>
      <c r="D16" s="1"/>
      <c r="E16" s="10"/>
    </row>
    <row r="17" spans="1:5">
      <c r="A17" s="112"/>
      <c r="B17" s="111" t="s">
        <v>113</v>
      </c>
      <c r="C17" s="155">
        <v>41821</v>
      </c>
      <c r="D17" s="112"/>
      <c r="E17" s="186"/>
    </row>
    <row r="18" spans="1:5" s="110" customFormat="1">
      <c r="A18" s="1"/>
      <c r="B18" s="111" t="s">
        <v>108</v>
      </c>
      <c r="C18" s="156">
        <v>41821</v>
      </c>
      <c r="D18" s="1"/>
      <c r="E18" s="10"/>
    </row>
    <row r="19" spans="1:5">
      <c r="A19" s="1"/>
      <c r="B19" s="111" t="s">
        <v>109</v>
      </c>
      <c r="C19" s="156">
        <v>41821</v>
      </c>
      <c r="D19" s="1"/>
      <c r="E19" s="10"/>
    </row>
    <row r="20" spans="1:5" s="100" customFormat="1" ht="28.8">
      <c r="A20" s="112"/>
      <c r="B20" s="111" t="s">
        <v>110</v>
      </c>
      <c r="C20" s="155">
        <v>41821</v>
      </c>
      <c r="D20" s="112"/>
      <c r="E20" s="186"/>
    </row>
    <row r="21" spans="1:5" s="110" customFormat="1">
      <c r="A21" s="112"/>
      <c r="B21" s="162" t="s">
        <v>73</v>
      </c>
      <c r="C21" s="156">
        <v>41821</v>
      </c>
      <c r="D21" s="1"/>
      <c r="E21" s="10"/>
    </row>
    <row r="22" spans="1:5" s="110" customFormat="1">
      <c r="A22" s="112"/>
      <c r="B22" s="162" t="s">
        <v>137</v>
      </c>
      <c r="C22" s="155">
        <v>41821</v>
      </c>
      <c r="D22" s="112"/>
      <c r="E22" s="186"/>
    </row>
    <row r="23" spans="1:5">
      <c r="A23" s="1"/>
      <c r="B23" s="162" t="s">
        <v>152</v>
      </c>
      <c r="C23" s="156">
        <v>41821</v>
      </c>
      <c r="D23" s="1"/>
      <c r="E23" s="10"/>
    </row>
    <row r="24" spans="1:5" s="110" customFormat="1">
      <c r="A24" s="112"/>
      <c r="B24" s="162" t="s">
        <v>52</v>
      </c>
      <c r="C24" s="155">
        <v>41835</v>
      </c>
      <c r="D24" s="112"/>
      <c r="E24" s="186"/>
    </row>
    <row r="25" spans="1:5" s="110" customFormat="1">
      <c r="A25" s="112"/>
      <c r="B25" s="162" t="s">
        <v>63</v>
      </c>
      <c r="C25" s="155">
        <v>41835</v>
      </c>
      <c r="D25" s="112"/>
      <c r="E25" s="186"/>
    </row>
    <row r="26" spans="1:5" s="110" customFormat="1">
      <c r="A26" s="112"/>
      <c r="B26" s="162" t="s">
        <v>53</v>
      </c>
      <c r="C26" s="155">
        <v>41835</v>
      </c>
      <c r="D26" s="112"/>
      <c r="E26" s="186"/>
    </row>
    <row r="27" spans="1:5" s="110" customFormat="1">
      <c r="A27" s="112"/>
      <c r="B27" s="162" t="s">
        <v>61</v>
      </c>
      <c r="C27" s="155">
        <v>41835</v>
      </c>
      <c r="D27" s="112"/>
      <c r="E27" s="186"/>
    </row>
    <row r="28" spans="1:5" s="110" customFormat="1">
      <c r="A28" s="112"/>
      <c r="B28" s="111" t="s">
        <v>106</v>
      </c>
      <c r="C28" s="155">
        <v>41845</v>
      </c>
      <c r="D28" s="112"/>
      <c r="E28" s="186"/>
    </row>
    <row r="29" spans="1:5">
      <c r="A29" s="1"/>
      <c r="B29" s="111" t="s">
        <v>107</v>
      </c>
      <c r="C29" s="156">
        <v>41845</v>
      </c>
      <c r="D29" s="1"/>
      <c r="E29" s="10"/>
    </row>
    <row r="30" spans="1:5">
      <c r="A30" s="1"/>
      <c r="B30" s="111" t="s">
        <v>409</v>
      </c>
      <c r="C30" s="156">
        <v>41845</v>
      </c>
      <c r="D30" s="1"/>
      <c r="E30" s="10"/>
    </row>
    <row r="31" spans="1:5">
      <c r="A31" s="1"/>
      <c r="B31" s="22" t="s">
        <v>410</v>
      </c>
      <c r="C31" s="156">
        <v>41845</v>
      </c>
      <c r="D31" s="1"/>
      <c r="E31" s="10"/>
    </row>
    <row r="32" spans="1:5">
      <c r="A32" s="1"/>
      <c r="B32" s="111" t="s">
        <v>153</v>
      </c>
      <c r="C32" s="156">
        <v>41845</v>
      </c>
      <c r="D32" s="1"/>
      <c r="E32" s="10"/>
    </row>
    <row r="33" spans="1:5">
      <c r="A33" s="1"/>
      <c r="B33" s="162" t="s">
        <v>92</v>
      </c>
      <c r="C33" s="156">
        <v>41845</v>
      </c>
      <c r="D33" s="1"/>
      <c r="E33" s="10"/>
    </row>
    <row r="34" spans="1:5">
      <c r="A34" s="1"/>
      <c r="B34" s="162" t="s">
        <v>139</v>
      </c>
      <c r="C34" s="156">
        <v>41845</v>
      </c>
      <c r="D34" s="1"/>
      <c r="E34" s="10"/>
    </row>
    <row r="35" spans="1:5">
      <c r="A35" s="175"/>
      <c r="B35" s="173" t="s">
        <v>129</v>
      </c>
      <c r="C35" s="174">
        <v>41852</v>
      </c>
      <c r="D35" s="175"/>
      <c r="E35" s="187"/>
    </row>
    <row r="36" spans="1:5">
      <c r="A36" s="175"/>
      <c r="B36" s="173" t="s">
        <v>135</v>
      </c>
      <c r="C36" s="174">
        <v>41852</v>
      </c>
      <c r="D36" s="175"/>
      <c r="E36" s="187"/>
    </row>
    <row r="37" spans="1:5">
      <c r="A37" s="175"/>
      <c r="B37" s="173" t="s">
        <v>136</v>
      </c>
      <c r="C37" s="174">
        <v>41852</v>
      </c>
      <c r="D37" s="175"/>
      <c r="E37" s="187"/>
    </row>
    <row r="38" spans="1:5">
      <c r="A38" s="175"/>
      <c r="B38" s="173" t="s">
        <v>138</v>
      </c>
      <c r="C38" s="174">
        <v>41852</v>
      </c>
      <c r="D38" s="175"/>
      <c r="E38" s="187"/>
    </row>
    <row r="39" spans="1:5">
      <c r="A39" s="1"/>
      <c r="B39" s="162" t="s">
        <v>121</v>
      </c>
      <c r="C39" s="156">
        <v>41856</v>
      </c>
      <c r="D39" s="1"/>
      <c r="E39" s="10"/>
    </row>
    <row r="40" spans="1:5">
      <c r="A40" s="1"/>
      <c r="B40" s="162" t="s">
        <v>122</v>
      </c>
      <c r="C40" s="156">
        <v>41856</v>
      </c>
      <c r="D40" s="1"/>
      <c r="E40" s="10"/>
    </row>
    <row r="41" spans="1:5">
      <c r="A41" s="1"/>
      <c r="B41" s="162" t="s">
        <v>123</v>
      </c>
      <c r="C41" s="156">
        <v>41856</v>
      </c>
      <c r="D41" s="1"/>
      <c r="E41" s="10"/>
    </row>
    <row r="42" spans="1:5">
      <c r="A42" s="1"/>
      <c r="B42" s="162" t="s">
        <v>422</v>
      </c>
      <c r="C42" s="156">
        <v>41861</v>
      </c>
      <c r="D42" s="1"/>
      <c r="E42" s="10"/>
    </row>
  </sheetData>
  <sortState ref="B3:F83">
    <sortCondition ref="D79:D85"/>
    <sortCondition ref="C79:C85"/>
  </sortState>
  <pageMargins left="0.75" right="0.75" top="1" bottom="1" header="0.5" footer="0.5"/>
  <pageSetup orientation="portrait"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2"/>
  <sheetViews>
    <sheetView workbookViewId="0">
      <selection activeCell="F26" sqref="F26"/>
    </sheetView>
  </sheetViews>
  <sheetFormatPr defaultColWidth="8.6640625" defaultRowHeight="14.4"/>
  <cols>
    <col min="1" max="2" width="19.44140625" style="2" customWidth="1"/>
    <col min="3" max="3" width="9.109375" style="2" customWidth="1"/>
    <col min="4" max="4" width="12.109375" style="2" customWidth="1"/>
    <col min="5" max="5" width="13" style="2" customWidth="1"/>
    <col min="6" max="6" width="26.33203125" style="2" customWidth="1"/>
    <col min="7" max="8" width="23.44140625" style="2" customWidth="1"/>
    <col min="9" max="9" width="23.44140625" style="3" customWidth="1"/>
    <col min="10" max="12" width="16.44140625" style="13" customWidth="1"/>
    <col min="13" max="14" width="18.6640625" style="13" customWidth="1"/>
    <col min="15" max="15" width="18.44140625" style="13" customWidth="1"/>
    <col min="16" max="16" width="18.33203125" style="13" customWidth="1"/>
    <col min="17" max="17" width="18.44140625" style="13" customWidth="1"/>
    <col min="18" max="18" width="17.6640625" style="13" customWidth="1"/>
  </cols>
  <sheetData>
    <row r="1" spans="1:18" s="178" customFormat="1" ht="43.2">
      <c r="A1" s="4" t="s">
        <v>10</v>
      </c>
      <c r="B1" s="4" t="s">
        <v>218</v>
      </c>
      <c r="C1" s="4" t="s">
        <v>283</v>
      </c>
      <c r="D1" s="4" t="s">
        <v>30</v>
      </c>
      <c r="E1" s="95" t="s">
        <v>155</v>
      </c>
      <c r="F1" s="4" t="s">
        <v>12</v>
      </c>
      <c r="G1" s="4" t="s">
        <v>13</v>
      </c>
      <c r="H1" s="4" t="s">
        <v>199</v>
      </c>
      <c r="I1" s="4" t="s">
        <v>198</v>
      </c>
      <c r="J1" s="8" t="s">
        <v>14</v>
      </c>
      <c r="K1" s="8" t="s">
        <v>49</v>
      </c>
      <c r="L1" s="8" t="s">
        <v>19</v>
      </c>
      <c r="M1" s="8" t="s">
        <v>15</v>
      </c>
      <c r="N1" s="8" t="s">
        <v>330</v>
      </c>
      <c r="O1" s="8" t="s">
        <v>16</v>
      </c>
      <c r="P1" s="8" t="s">
        <v>17</v>
      </c>
      <c r="Q1" s="9" t="s">
        <v>18</v>
      </c>
      <c r="R1" s="8" t="s">
        <v>20</v>
      </c>
    </row>
    <row r="2" spans="1:18" s="152" customFormat="1">
      <c r="A2" s="128" t="s">
        <v>424</v>
      </c>
      <c r="B2" s="4"/>
      <c r="C2" s="4"/>
      <c r="D2" s="2"/>
      <c r="E2" s="2"/>
      <c r="F2" s="2"/>
      <c r="G2" s="2"/>
      <c r="H2" s="2"/>
      <c r="I2" s="2"/>
      <c r="J2" s="12"/>
      <c r="K2" s="12"/>
      <c r="L2" s="12"/>
      <c r="M2" s="12"/>
      <c r="N2" s="12"/>
      <c r="O2" s="12"/>
      <c r="P2" s="12"/>
      <c r="Q2" s="12"/>
      <c r="R2" s="12"/>
    </row>
    <row r="3" spans="1:18" s="152" customFormat="1">
      <c r="A3" s="4" t="s">
        <v>426</v>
      </c>
      <c r="B3" s="4"/>
      <c r="C3" s="4"/>
      <c r="D3" s="2"/>
      <c r="E3" s="2"/>
      <c r="F3" s="1"/>
      <c r="G3" s="2"/>
      <c r="H3" s="2"/>
      <c r="I3" s="2"/>
      <c r="J3" s="12"/>
      <c r="K3" s="12"/>
      <c r="L3" s="12"/>
      <c r="M3" s="12"/>
      <c r="N3" s="12"/>
      <c r="O3" s="12"/>
      <c r="P3" s="12"/>
      <c r="Q3" s="12"/>
      <c r="R3" s="12"/>
    </row>
    <row r="4" spans="1:18" s="152" customFormat="1">
      <c r="A4" s="4" t="s">
        <v>426</v>
      </c>
      <c r="B4" s="2"/>
      <c r="C4" s="2"/>
      <c r="D4" s="2"/>
      <c r="E4" s="2"/>
      <c r="F4" s="1"/>
      <c r="G4" s="2"/>
      <c r="H4" s="2"/>
      <c r="I4" s="2"/>
      <c r="J4" s="12"/>
      <c r="K4" s="12"/>
      <c r="L4" s="12"/>
      <c r="M4" s="12"/>
      <c r="N4" s="12"/>
      <c r="O4" s="12"/>
      <c r="P4" s="12"/>
      <c r="Q4" s="12"/>
      <c r="R4" s="12"/>
    </row>
    <row r="5" spans="1:18" s="152" customFormat="1">
      <c r="A5" s="4" t="s">
        <v>426</v>
      </c>
      <c r="B5" s="2"/>
      <c r="C5" s="2"/>
      <c r="D5" s="2"/>
      <c r="E5" s="2"/>
      <c r="F5" s="1"/>
      <c r="G5" s="2"/>
      <c r="H5" s="2" t="s">
        <v>7</v>
      </c>
      <c r="I5" s="2" t="s">
        <v>7</v>
      </c>
      <c r="J5" s="12" t="s">
        <v>7</v>
      </c>
      <c r="K5" s="12" t="s">
        <v>7</v>
      </c>
      <c r="L5" s="12" t="s">
        <v>7</v>
      </c>
      <c r="M5" s="12"/>
      <c r="N5" s="12"/>
      <c r="O5" s="12" t="s">
        <v>7</v>
      </c>
      <c r="P5" s="12" t="s">
        <v>7</v>
      </c>
      <c r="Q5" s="12" t="s">
        <v>7</v>
      </c>
      <c r="R5" s="12" t="s">
        <v>7</v>
      </c>
    </row>
    <row r="6" spans="1:18" s="152" customFormat="1">
      <c r="A6" s="4" t="s">
        <v>426</v>
      </c>
      <c r="B6" s="2"/>
      <c r="C6" s="2"/>
      <c r="D6" s="2"/>
      <c r="E6" s="2"/>
      <c r="F6" s="1"/>
      <c r="G6" s="2"/>
      <c r="H6" s="2"/>
      <c r="I6" s="2"/>
      <c r="J6" s="12"/>
      <c r="K6" s="12"/>
      <c r="L6" s="12"/>
      <c r="M6" s="12"/>
      <c r="N6" s="12"/>
      <c r="O6" s="12"/>
      <c r="P6" s="12"/>
      <c r="Q6" s="12"/>
      <c r="R6" s="12"/>
    </row>
    <row r="7" spans="1:18" s="152" customFormat="1">
      <c r="A7" s="4" t="s">
        <v>426</v>
      </c>
      <c r="B7" s="2"/>
      <c r="C7" s="2"/>
      <c r="D7" s="2"/>
      <c r="E7" s="2"/>
      <c r="F7" s="1"/>
      <c r="G7" s="2"/>
      <c r="H7" s="2"/>
      <c r="I7" s="2"/>
      <c r="J7" s="12"/>
      <c r="K7" s="12"/>
      <c r="L7" s="12"/>
      <c r="M7" s="12"/>
      <c r="N7" s="12"/>
      <c r="O7" s="12"/>
      <c r="P7" s="12"/>
      <c r="Q7" s="12"/>
      <c r="R7" s="12"/>
    </row>
    <row r="8" spans="1:18" s="152" customFormat="1">
      <c r="A8" s="4" t="s">
        <v>426</v>
      </c>
      <c r="B8" s="2"/>
      <c r="C8" s="2"/>
      <c r="D8" s="2"/>
      <c r="E8" s="2"/>
      <c r="F8" s="1"/>
      <c r="G8" s="2"/>
      <c r="H8" s="2"/>
      <c r="I8" s="2"/>
      <c r="J8" s="12"/>
      <c r="K8" s="12"/>
      <c r="L8" s="12"/>
      <c r="M8" s="12"/>
      <c r="N8" s="12"/>
      <c r="O8" s="12"/>
      <c r="P8" s="12"/>
      <c r="Q8" s="12"/>
      <c r="R8" s="12"/>
    </row>
    <row r="9" spans="1:18" s="152" customFormat="1">
      <c r="A9" s="4" t="s">
        <v>426</v>
      </c>
      <c r="B9" s="2"/>
      <c r="C9" s="2"/>
      <c r="D9" s="2"/>
      <c r="E9" s="2"/>
      <c r="F9" s="2"/>
      <c r="G9" s="2"/>
      <c r="H9" s="2"/>
      <c r="I9" s="2"/>
      <c r="J9" s="12"/>
      <c r="K9" s="12"/>
      <c r="L9" s="12"/>
      <c r="M9" s="12"/>
      <c r="N9" s="12"/>
      <c r="O9" s="12"/>
      <c r="P9" s="12"/>
      <c r="Q9" s="12"/>
      <c r="R9" s="12"/>
    </row>
    <row r="10" spans="1:18" s="152" customFormat="1">
      <c r="A10" s="4" t="s">
        <v>426</v>
      </c>
      <c r="B10" s="2"/>
      <c r="C10" s="2"/>
      <c r="D10" s="2"/>
      <c r="E10" s="2"/>
      <c r="F10" s="1"/>
      <c r="G10" s="2"/>
      <c r="H10" s="2"/>
      <c r="I10" s="2"/>
      <c r="J10" s="12"/>
      <c r="K10" s="12"/>
      <c r="L10" s="12"/>
      <c r="M10" s="12"/>
      <c r="N10" s="12"/>
      <c r="O10" s="12"/>
      <c r="P10" s="12"/>
      <c r="Q10" s="12"/>
      <c r="R10" s="12"/>
    </row>
    <row r="11" spans="1:18" s="152" customFormat="1">
      <c r="A11" s="128" t="s">
        <v>425</v>
      </c>
      <c r="B11" s="4"/>
      <c r="C11" s="4"/>
      <c r="D11" s="2"/>
      <c r="E11" s="2"/>
      <c r="F11" s="2"/>
      <c r="G11" s="2"/>
      <c r="H11" s="2"/>
      <c r="I11" s="2"/>
      <c r="J11" s="12"/>
      <c r="K11" s="12"/>
      <c r="L11" s="12"/>
      <c r="M11" s="12"/>
      <c r="N11" s="12"/>
      <c r="O11" s="12"/>
      <c r="P11" s="12"/>
      <c r="Q11" s="12"/>
      <c r="R11" s="12"/>
    </row>
    <row r="12" spans="1:18" s="152" customFormat="1">
      <c r="A12" s="4" t="s">
        <v>426</v>
      </c>
      <c r="B12" s="2"/>
      <c r="C12" s="2"/>
      <c r="D12" s="2"/>
      <c r="E12" s="2"/>
      <c r="F12" s="2"/>
      <c r="G12" s="2"/>
      <c r="H12" s="2"/>
      <c r="I12" s="2"/>
      <c r="J12" s="12"/>
      <c r="K12" s="12"/>
      <c r="L12" s="12"/>
      <c r="M12" s="12"/>
      <c r="N12" s="12"/>
      <c r="O12" s="12"/>
      <c r="P12" s="12"/>
      <c r="Q12" s="12"/>
      <c r="R12" s="12"/>
    </row>
    <row r="13" spans="1:18" s="152" customFormat="1">
      <c r="A13" s="4" t="s">
        <v>426</v>
      </c>
      <c r="B13" s="2"/>
      <c r="C13" s="2"/>
      <c r="D13" s="2"/>
      <c r="E13" s="2"/>
      <c r="F13" s="1"/>
      <c r="G13" s="2"/>
      <c r="H13" s="2"/>
      <c r="I13" s="2"/>
      <c r="J13" s="12"/>
      <c r="K13" s="12"/>
      <c r="L13" s="12"/>
      <c r="M13" s="12"/>
      <c r="N13" s="12"/>
      <c r="O13" s="12"/>
      <c r="P13" s="12"/>
      <c r="Q13" s="12"/>
      <c r="R13" s="12"/>
    </row>
    <row r="14" spans="1:18" s="152" customFormat="1">
      <c r="A14" s="4" t="s">
        <v>426</v>
      </c>
      <c r="B14" s="2"/>
      <c r="C14" s="2"/>
      <c r="D14" s="2"/>
      <c r="E14" s="2"/>
      <c r="F14" s="2"/>
      <c r="G14" s="2"/>
      <c r="H14" s="2"/>
      <c r="I14" s="2"/>
      <c r="J14" s="12"/>
      <c r="K14" s="12"/>
      <c r="L14" s="12"/>
      <c r="M14" s="12"/>
      <c r="N14" s="12"/>
      <c r="O14" s="12"/>
      <c r="P14" s="12"/>
      <c r="Q14" s="12"/>
      <c r="R14" s="12"/>
    </row>
    <row r="15" spans="1:18" s="152" customFormat="1">
      <c r="A15" s="4" t="s">
        <v>426</v>
      </c>
      <c r="B15" s="2"/>
      <c r="C15" s="2"/>
      <c r="D15" s="2"/>
      <c r="E15" s="2"/>
      <c r="F15" s="1"/>
      <c r="G15" s="2"/>
      <c r="H15" s="2"/>
      <c r="I15" s="2"/>
      <c r="J15" s="12"/>
      <c r="K15" s="12"/>
      <c r="L15" s="12"/>
      <c r="M15" s="12"/>
      <c r="N15" s="12"/>
      <c r="O15" s="12"/>
      <c r="P15" s="12"/>
      <c r="Q15" s="12"/>
      <c r="R15" s="12"/>
    </row>
    <row r="16" spans="1:18" s="152" customFormat="1">
      <c r="A16" s="4" t="s">
        <v>426</v>
      </c>
      <c r="B16" s="2"/>
      <c r="C16" s="2"/>
      <c r="D16" s="2"/>
      <c r="E16" s="2"/>
      <c r="F16" s="1"/>
      <c r="G16" s="2"/>
      <c r="H16" s="2"/>
      <c r="I16" s="2"/>
      <c r="J16" s="12"/>
      <c r="K16" s="12"/>
      <c r="L16" s="12"/>
      <c r="M16" s="12"/>
      <c r="N16" s="12"/>
      <c r="O16" s="12"/>
      <c r="P16" s="12"/>
      <c r="Q16" s="12"/>
      <c r="R16" s="12"/>
    </row>
    <row r="17" spans="1:18" s="152" customFormat="1">
      <c r="A17" s="4" t="s">
        <v>426</v>
      </c>
      <c r="B17" s="2"/>
      <c r="C17" s="2"/>
      <c r="D17" s="2"/>
      <c r="E17" s="2"/>
      <c r="F17" s="1"/>
      <c r="G17" s="2"/>
      <c r="H17" s="2"/>
      <c r="I17" s="2"/>
      <c r="J17" s="12"/>
      <c r="K17" s="12"/>
      <c r="L17" s="12"/>
      <c r="M17" s="12"/>
      <c r="N17" s="12"/>
      <c r="O17" s="12"/>
      <c r="P17" s="12"/>
      <c r="Q17" s="12"/>
      <c r="R17" s="12"/>
    </row>
    <row r="18" spans="1:18" s="152" customFormat="1">
      <c r="A18" s="4" t="s">
        <v>426</v>
      </c>
      <c r="B18" s="2"/>
      <c r="C18" s="2"/>
      <c r="D18" s="2"/>
      <c r="E18" s="2"/>
      <c r="F18" s="1"/>
      <c r="G18" s="2"/>
      <c r="H18" s="2"/>
      <c r="I18" s="2"/>
      <c r="J18" s="12"/>
      <c r="K18" s="12"/>
      <c r="L18" s="12"/>
      <c r="M18" s="12"/>
      <c r="N18" s="12"/>
      <c r="O18" s="12"/>
      <c r="P18" s="12"/>
      <c r="Q18" s="12"/>
      <c r="R18" s="12"/>
    </row>
    <row r="19" spans="1:18" s="152" customFormat="1">
      <c r="A19" s="4" t="s">
        <v>426</v>
      </c>
      <c r="B19" s="2"/>
      <c r="C19" s="2"/>
      <c r="D19" s="2"/>
      <c r="E19" s="2"/>
      <c r="F19" s="1"/>
      <c r="G19" s="2"/>
      <c r="H19" s="2"/>
      <c r="I19" s="2"/>
      <c r="J19" s="12"/>
      <c r="K19" s="12"/>
      <c r="L19" s="12"/>
      <c r="M19" s="12"/>
      <c r="N19" s="12"/>
      <c r="O19" s="12"/>
      <c r="P19" s="12"/>
      <c r="Q19" s="12"/>
      <c r="R19" s="12"/>
    </row>
    <row r="20" spans="1:18" s="152" customFormat="1">
      <c r="A20" s="4" t="s">
        <v>426</v>
      </c>
      <c r="B20" s="2"/>
      <c r="C20" s="2"/>
      <c r="D20" s="2"/>
      <c r="E20" s="2"/>
      <c r="F20" s="1"/>
      <c r="G20" s="2"/>
      <c r="H20" s="2"/>
      <c r="I20" s="2"/>
      <c r="J20" s="12"/>
      <c r="K20" s="12"/>
      <c r="L20" s="12"/>
      <c r="M20" s="12"/>
      <c r="N20" s="12"/>
      <c r="O20" s="12"/>
      <c r="P20" s="12"/>
      <c r="Q20" s="12"/>
      <c r="R20" s="12"/>
    </row>
    <row r="21" spans="1:18" s="152" customFormat="1">
      <c r="A21" s="2"/>
      <c r="B21" s="2"/>
      <c r="C21" s="2"/>
      <c r="D21" s="2"/>
      <c r="E21" s="2"/>
      <c r="F21" s="2"/>
      <c r="G21" s="2"/>
      <c r="H21" s="2"/>
      <c r="I21" s="2"/>
      <c r="J21" s="12"/>
      <c r="K21" s="12"/>
      <c r="L21" s="12"/>
      <c r="M21" s="12"/>
      <c r="N21" s="12"/>
      <c r="O21" s="12"/>
      <c r="P21" s="12"/>
      <c r="Q21" s="12"/>
      <c r="R21" s="12"/>
    </row>
    <row r="22" spans="1:18" s="152" customFormat="1">
      <c r="A22" s="2"/>
      <c r="B22" s="2"/>
      <c r="C22" s="2"/>
      <c r="D22" s="2"/>
      <c r="E22" s="2"/>
      <c r="F22" s="2"/>
      <c r="G22" s="2"/>
      <c r="H22" s="2"/>
      <c r="I22" s="2"/>
      <c r="J22" s="12"/>
      <c r="K22" s="12"/>
      <c r="L22" s="12"/>
      <c r="M22" s="12"/>
      <c r="N22" s="12"/>
      <c r="O22" s="12"/>
      <c r="P22" s="12"/>
      <c r="Q22" s="12"/>
      <c r="R22" s="12"/>
    </row>
    <row r="23" spans="1:18" s="152" customFormat="1">
      <c r="A23" s="176"/>
      <c r="B23" s="176"/>
      <c r="C23" s="176"/>
      <c r="D23" s="176"/>
      <c r="E23" s="176"/>
      <c r="F23" s="176"/>
      <c r="G23" s="176"/>
      <c r="H23" s="176"/>
      <c r="I23" s="176"/>
      <c r="J23" s="177"/>
      <c r="K23" s="177"/>
      <c r="L23" s="177"/>
      <c r="M23" s="177"/>
      <c r="N23" s="177"/>
      <c r="O23" s="177"/>
      <c r="P23" s="177"/>
      <c r="Q23" s="177"/>
      <c r="R23" s="177"/>
    </row>
    <row r="24" spans="1:18" s="152" customFormat="1">
      <c r="A24" s="176"/>
      <c r="B24" s="176"/>
      <c r="C24" s="176"/>
      <c r="D24" s="176"/>
      <c r="E24" s="176"/>
      <c r="F24" s="176"/>
      <c r="G24" s="176"/>
      <c r="H24" s="176"/>
      <c r="I24" s="176"/>
      <c r="J24" s="177"/>
      <c r="K24" s="177"/>
      <c r="L24" s="177"/>
      <c r="M24" s="177"/>
      <c r="N24" s="177"/>
      <c r="O24" s="177"/>
      <c r="P24" s="177"/>
      <c r="Q24" s="177"/>
      <c r="R24" s="177"/>
    </row>
    <row r="25" spans="1:18" s="152" customFormat="1">
      <c r="A25" s="176"/>
      <c r="B25" s="176"/>
      <c r="C25" s="176"/>
      <c r="D25" s="176"/>
      <c r="E25" s="176"/>
      <c r="F25" s="176"/>
      <c r="G25" s="176"/>
      <c r="H25" s="176"/>
      <c r="I25" s="176"/>
      <c r="J25" s="177"/>
      <c r="K25" s="177"/>
      <c r="L25" s="177"/>
      <c r="M25" s="177"/>
      <c r="N25" s="177"/>
      <c r="O25" s="177"/>
      <c r="P25" s="177"/>
      <c r="Q25" s="177"/>
      <c r="R25" s="177"/>
    </row>
    <row r="26" spans="1:18" s="152" customFormat="1">
      <c r="A26" s="176"/>
      <c r="B26" s="176"/>
      <c r="C26" s="176"/>
      <c r="D26" s="176"/>
      <c r="E26" s="176"/>
      <c r="F26" s="176"/>
      <c r="G26" s="176"/>
      <c r="H26" s="176"/>
      <c r="I26" s="176"/>
      <c r="J26" s="177"/>
      <c r="K26" s="177"/>
      <c r="L26" s="177"/>
      <c r="M26" s="177"/>
      <c r="N26" s="177"/>
      <c r="O26" s="177"/>
      <c r="P26" s="177"/>
      <c r="Q26" s="177"/>
      <c r="R26" s="177"/>
    </row>
    <row r="27" spans="1:18" s="152" customFormat="1">
      <c r="A27" s="176"/>
      <c r="B27" s="176"/>
      <c r="C27" s="176"/>
      <c r="D27" s="176"/>
      <c r="E27" s="176"/>
      <c r="F27" s="176"/>
      <c r="G27" s="176"/>
      <c r="H27" s="176"/>
      <c r="I27" s="176"/>
      <c r="J27" s="177"/>
      <c r="K27" s="177"/>
      <c r="L27" s="177"/>
      <c r="M27" s="177"/>
      <c r="N27" s="177"/>
      <c r="O27" s="177"/>
      <c r="P27" s="177"/>
      <c r="Q27" s="177"/>
      <c r="R27" s="177"/>
    </row>
    <row r="28" spans="1:18" s="152" customFormat="1">
      <c r="A28" s="176"/>
      <c r="B28" s="176"/>
      <c r="C28" s="176"/>
      <c r="D28" s="176"/>
      <c r="E28" s="176"/>
      <c r="F28" s="176"/>
      <c r="G28" s="176"/>
      <c r="H28" s="176"/>
      <c r="I28" s="176"/>
      <c r="J28" s="177"/>
      <c r="K28" s="177"/>
      <c r="L28" s="177"/>
      <c r="M28" s="177"/>
      <c r="N28" s="177"/>
      <c r="O28" s="177"/>
      <c r="P28" s="177"/>
      <c r="Q28" s="177"/>
      <c r="R28" s="177"/>
    </row>
    <row r="29" spans="1:18" s="152" customFormat="1">
      <c r="A29" s="176"/>
      <c r="B29" s="176"/>
      <c r="C29" s="176"/>
      <c r="D29" s="176"/>
      <c r="E29" s="176"/>
      <c r="F29" s="176"/>
      <c r="G29" s="176"/>
      <c r="H29" s="176"/>
      <c r="I29" s="176"/>
      <c r="J29" s="177"/>
      <c r="K29" s="177"/>
      <c r="L29" s="177"/>
      <c r="M29" s="177"/>
      <c r="N29" s="177"/>
      <c r="O29" s="177"/>
      <c r="P29" s="177"/>
      <c r="Q29" s="177"/>
      <c r="R29" s="177"/>
    </row>
    <row r="30" spans="1:18" s="152" customFormat="1">
      <c r="A30" s="176"/>
      <c r="B30" s="176"/>
      <c r="C30" s="176"/>
      <c r="D30" s="176"/>
      <c r="E30" s="176"/>
      <c r="F30" s="176"/>
      <c r="G30" s="176"/>
      <c r="H30" s="176"/>
      <c r="I30" s="176"/>
      <c r="J30" s="177"/>
      <c r="K30" s="177"/>
      <c r="L30" s="177"/>
      <c r="M30" s="177"/>
      <c r="N30" s="177"/>
      <c r="O30" s="177"/>
      <c r="P30" s="177"/>
      <c r="Q30" s="177"/>
      <c r="R30" s="177"/>
    </row>
    <row r="31" spans="1:18" s="152" customFormat="1">
      <c r="A31" s="176"/>
      <c r="B31" s="176"/>
      <c r="C31" s="176"/>
      <c r="D31" s="176"/>
      <c r="E31" s="176"/>
      <c r="F31" s="176"/>
      <c r="G31" s="176"/>
      <c r="H31" s="176"/>
      <c r="I31" s="176"/>
      <c r="J31" s="177"/>
      <c r="K31" s="177"/>
      <c r="L31" s="177"/>
      <c r="M31" s="177"/>
      <c r="N31" s="177"/>
      <c r="O31" s="177"/>
      <c r="P31" s="177"/>
      <c r="Q31" s="177"/>
      <c r="R31" s="177"/>
    </row>
    <row r="32" spans="1:18" s="152" customFormat="1">
      <c r="A32" s="176"/>
      <c r="B32" s="176"/>
      <c r="C32" s="176"/>
      <c r="D32" s="176"/>
      <c r="E32" s="176"/>
      <c r="F32" s="176"/>
      <c r="G32" s="176"/>
      <c r="H32" s="176"/>
      <c r="I32" s="176"/>
      <c r="J32" s="177"/>
      <c r="K32" s="177"/>
      <c r="L32" s="177"/>
      <c r="M32" s="177"/>
      <c r="N32" s="177"/>
      <c r="O32" s="177"/>
      <c r="P32" s="177"/>
      <c r="Q32" s="177"/>
      <c r="R32" s="177"/>
    </row>
    <row r="33" spans="1:18" s="152" customFormat="1">
      <c r="A33" s="176"/>
      <c r="B33" s="176"/>
      <c r="C33" s="176"/>
      <c r="D33" s="176"/>
      <c r="E33" s="176"/>
      <c r="F33" s="176"/>
      <c r="G33" s="176"/>
      <c r="H33" s="176"/>
      <c r="I33" s="176"/>
      <c r="J33" s="177"/>
      <c r="K33" s="177"/>
      <c r="L33" s="177"/>
      <c r="M33" s="177"/>
      <c r="N33" s="177"/>
      <c r="O33" s="177"/>
      <c r="P33" s="177"/>
      <c r="Q33" s="177"/>
      <c r="R33" s="177"/>
    </row>
    <row r="34" spans="1:18" s="152" customFormat="1">
      <c r="A34" s="176"/>
      <c r="B34" s="176"/>
      <c r="C34" s="176"/>
      <c r="D34" s="176"/>
      <c r="E34" s="176"/>
      <c r="F34" s="176"/>
      <c r="G34" s="176"/>
      <c r="H34" s="176"/>
      <c r="I34" s="176"/>
      <c r="J34" s="177"/>
      <c r="K34" s="177"/>
      <c r="L34" s="177"/>
      <c r="M34" s="177"/>
      <c r="N34" s="177"/>
      <c r="O34" s="177"/>
      <c r="P34" s="177"/>
      <c r="Q34" s="177"/>
      <c r="R34" s="177"/>
    </row>
    <row r="35" spans="1:18" s="152" customFormat="1">
      <c r="A35" s="176"/>
      <c r="B35" s="176"/>
      <c r="C35" s="176"/>
      <c r="D35" s="176"/>
      <c r="E35" s="176"/>
      <c r="F35" s="176"/>
      <c r="G35" s="176"/>
      <c r="H35" s="176"/>
      <c r="I35" s="176"/>
      <c r="J35" s="177"/>
      <c r="K35" s="177"/>
      <c r="L35" s="177"/>
      <c r="M35" s="177"/>
      <c r="N35" s="177"/>
      <c r="O35" s="177"/>
      <c r="P35" s="177"/>
      <c r="Q35" s="177"/>
      <c r="R35" s="177"/>
    </row>
    <row r="36" spans="1:18" s="152" customFormat="1">
      <c r="A36" s="176"/>
      <c r="B36" s="176"/>
      <c r="C36" s="176"/>
      <c r="D36" s="176"/>
      <c r="E36" s="176"/>
      <c r="F36" s="176"/>
      <c r="G36" s="176"/>
      <c r="H36" s="176"/>
      <c r="I36" s="176"/>
      <c r="J36" s="177"/>
      <c r="K36" s="177"/>
      <c r="L36" s="177"/>
      <c r="M36" s="177"/>
      <c r="N36" s="177"/>
      <c r="O36" s="177"/>
      <c r="P36" s="177"/>
      <c r="Q36" s="177"/>
      <c r="R36" s="177"/>
    </row>
    <row r="37" spans="1:18" s="152" customFormat="1">
      <c r="A37" s="176"/>
      <c r="B37" s="176"/>
      <c r="C37" s="176"/>
      <c r="D37" s="176"/>
      <c r="E37" s="176"/>
      <c r="F37" s="176"/>
      <c r="G37" s="176"/>
      <c r="H37" s="176"/>
      <c r="I37" s="176"/>
      <c r="J37" s="177"/>
      <c r="K37" s="177"/>
      <c r="L37" s="177"/>
      <c r="M37" s="177"/>
      <c r="N37" s="177"/>
      <c r="O37" s="177"/>
      <c r="P37" s="177"/>
      <c r="Q37" s="177"/>
      <c r="R37" s="177"/>
    </row>
    <row r="38" spans="1:18" s="152" customFormat="1">
      <c r="A38" s="176"/>
      <c r="B38" s="176"/>
      <c r="C38" s="176"/>
      <c r="D38" s="176"/>
      <c r="E38" s="176"/>
      <c r="F38" s="176"/>
      <c r="G38" s="176"/>
      <c r="H38" s="176"/>
      <c r="I38" s="176"/>
      <c r="J38" s="177"/>
      <c r="K38" s="177"/>
      <c r="L38" s="177"/>
      <c r="M38" s="177"/>
      <c r="N38" s="177"/>
      <c r="O38" s="177"/>
      <c r="P38" s="177"/>
      <c r="Q38" s="177"/>
      <c r="R38" s="177"/>
    </row>
    <row r="39" spans="1:18" s="152" customFormat="1">
      <c r="A39" s="176"/>
      <c r="B39" s="176"/>
      <c r="C39" s="176"/>
      <c r="D39" s="176"/>
      <c r="E39" s="176"/>
      <c r="F39" s="176"/>
      <c r="G39" s="176"/>
      <c r="H39" s="176"/>
      <c r="I39" s="176"/>
      <c r="J39" s="177"/>
      <c r="K39" s="177"/>
      <c r="L39" s="177"/>
      <c r="M39" s="177"/>
      <c r="N39" s="177"/>
      <c r="O39" s="177"/>
      <c r="P39" s="177"/>
      <c r="Q39" s="177"/>
      <c r="R39" s="177"/>
    </row>
    <row r="40" spans="1:18" s="152" customFormat="1">
      <c r="A40" s="176"/>
      <c r="B40" s="176"/>
      <c r="C40" s="176"/>
      <c r="D40" s="176"/>
      <c r="E40" s="176"/>
      <c r="F40" s="176"/>
      <c r="G40" s="176"/>
      <c r="H40" s="176"/>
      <c r="I40" s="176"/>
      <c r="J40" s="177"/>
      <c r="K40" s="177"/>
      <c r="L40" s="177"/>
      <c r="M40" s="177"/>
      <c r="N40" s="177"/>
      <c r="O40" s="177"/>
      <c r="P40" s="177"/>
      <c r="Q40" s="177"/>
      <c r="R40" s="177"/>
    </row>
    <row r="41" spans="1:18" s="152" customFormat="1">
      <c r="A41" s="176"/>
      <c r="B41" s="176"/>
      <c r="C41" s="176"/>
      <c r="D41" s="176"/>
      <c r="E41" s="176"/>
      <c r="F41" s="176"/>
      <c r="G41" s="176"/>
      <c r="H41" s="176"/>
      <c r="I41" s="176"/>
      <c r="J41" s="177"/>
      <c r="K41" s="177"/>
      <c r="L41" s="177"/>
      <c r="M41" s="177"/>
      <c r="N41" s="177"/>
      <c r="O41" s="177"/>
      <c r="P41" s="177"/>
      <c r="Q41" s="177"/>
      <c r="R41" s="177"/>
    </row>
    <row r="42" spans="1:18" s="152" customFormat="1">
      <c r="A42" s="176"/>
      <c r="B42" s="176"/>
      <c r="C42" s="176"/>
      <c r="D42" s="176"/>
      <c r="E42" s="176"/>
      <c r="F42" s="176"/>
      <c r="G42" s="176"/>
      <c r="H42" s="176"/>
      <c r="I42" s="176"/>
      <c r="J42" s="177"/>
      <c r="K42" s="177"/>
      <c r="L42" s="177"/>
      <c r="M42" s="177"/>
      <c r="N42" s="177"/>
      <c r="O42" s="177"/>
      <c r="P42" s="177"/>
      <c r="Q42" s="177"/>
      <c r="R42" s="177"/>
    </row>
    <row r="43" spans="1:18" s="152" customFormat="1">
      <c r="A43" s="176"/>
      <c r="B43" s="176"/>
      <c r="C43" s="176"/>
      <c r="D43" s="176"/>
      <c r="E43" s="176"/>
      <c r="F43" s="176"/>
      <c r="G43" s="176"/>
      <c r="H43" s="176"/>
      <c r="I43" s="176"/>
      <c r="J43" s="177"/>
      <c r="K43" s="177"/>
      <c r="L43" s="177"/>
      <c r="M43" s="177"/>
      <c r="N43" s="177"/>
      <c r="O43" s="177"/>
      <c r="P43" s="177"/>
      <c r="Q43" s="177"/>
      <c r="R43" s="177"/>
    </row>
    <row r="44" spans="1:18" s="152" customFormat="1">
      <c r="A44" s="176"/>
      <c r="B44" s="176"/>
      <c r="C44" s="176"/>
      <c r="D44" s="176"/>
      <c r="E44" s="176"/>
      <c r="F44" s="176"/>
      <c r="G44" s="176"/>
      <c r="H44" s="176"/>
      <c r="I44" s="176"/>
      <c r="J44" s="177"/>
      <c r="K44" s="177"/>
      <c r="L44" s="177"/>
      <c r="M44" s="177"/>
      <c r="N44" s="177"/>
      <c r="O44" s="177"/>
      <c r="P44" s="177"/>
      <c r="Q44" s="177"/>
      <c r="R44" s="177"/>
    </row>
    <row r="45" spans="1:18" s="152" customFormat="1">
      <c r="A45" s="176"/>
      <c r="B45" s="176"/>
      <c r="C45" s="176"/>
      <c r="D45" s="176"/>
      <c r="E45" s="176"/>
      <c r="F45" s="176"/>
      <c r="G45" s="176"/>
      <c r="H45" s="176"/>
      <c r="I45" s="176"/>
      <c r="J45" s="177"/>
      <c r="K45" s="177"/>
      <c r="L45" s="177"/>
      <c r="M45" s="177"/>
      <c r="N45" s="177"/>
      <c r="O45" s="177"/>
      <c r="P45" s="177"/>
      <c r="Q45" s="177"/>
      <c r="R45" s="177"/>
    </row>
    <row r="46" spans="1:18" s="152" customFormat="1">
      <c r="A46" s="176"/>
      <c r="B46" s="176"/>
      <c r="C46" s="176"/>
      <c r="D46" s="176"/>
      <c r="E46" s="176"/>
      <c r="F46" s="176"/>
      <c r="G46" s="176"/>
      <c r="H46" s="176"/>
      <c r="I46" s="176"/>
      <c r="J46" s="177"/>
      <c r="K46" s="177"/>
      <c r="L46" s="177"/>
      <c r="M46" s="177"/>
      <c r="N46" s="177"/>
      <c r="O46" s="177"/>
      <c r="P46" s="177"/>
      <c r="Q46" s="177"/>
      <c r="R46" s="177"/>
    </row>
    <row r="47" spans="1:18" s="152" customFormat="1">
      <c r="A47" s="176"/>
      <c r="B47" s="176"/>
      <c r="C47" s="176"/>
      <c r="D47" s="176"/>
      <c r="E47" s="176"/>
      <c r="F47" s="176"/>
      <c r="G47" s="176"/>
      <c r="H47" s="176"/>
      <c r="I47" s="176"/>
      <c r="J47" s="177"/>
      <c r="K47" s="177"/>
      <c r="L47" s="177"/>
      <c r="M47" s="177"/>
      <c r="N47" s="177"/>
      <c r="O47" s="177"/>
      <c r="P47" s="177"/>
      <c r="Q47" s="177"/>
      <c r="R47" s="177"/>
    </row>
    <row r="48" spans="1:18" s="152" customFormat="1">
      <c r="A48" s="176"/>
      <c r="B48" s="176"/>
      <c r="C48" s="176"/>
      <c r="D48" s="176"/>
      <c r="E48" s="176"/>
      <c r="F48" s="176"/>
      <c r="G48" s="176"/>
      <c r="H48" s="176"/>
      <c r="I48" s="176"/>
      <c r="J48" s="177"/>
      <c r="K48" s="177"/>
      <c r="L48" s="177"/>
      <c r="M48" s="177"/>
      <c r="N48" s="177"/>
      <c r="O48" s="177"/>
      <c r="P48" s="177"/>
      <c r="Q48" s="177"/>
      <c r="R48" s="177"/>
    </row>
    <row r="49" spans="1:18" s="152" customFormat="1">
      <c r="A49" s="176"/>
      <c r="B49" s="176"/>
      <c r="C49" s="176"/>
      <c r="D49" s="176"/>
      <c r="E49" s="176"/>
      <c r="F49" s="176"/>
      <c r="G49" s="176"/>
      <c r="H49" s="176"/>
      <c r="I49" s="176"/>
      <c r="J49" s="177"/>
      <c r="K49" s="177"/>
      <c r="L49" s="177"/>
      <c r="M49" s="177"/>
      <c r="N49" s="177"/>
      <c r="O49" s="177"/>
      <c r="P49" s="177"/>
      <c r="Q49" s="177"/>
      <c r="R49" s="177"/>
    </row>
    <row r="50" spans="1:18" s="152" customFormat="1">
      <c r="A50" s="176"/>
      <c r="B50" s="176"/>
      <c r="C50" s="176"/>
      <c r="D50" s="176"/>
      <c r="E50" s="176"/>
      <c r="F50" s="176"/>
      <c r="G50" s="176"/>
      <c r="H50" s="176"/>
      <c r="I50" s="176"/>
      <c r="J50" s="177"/>
      <c r="K50" s="177"/>
      <c r="L50" s="177"/>
      <c r="M50" s="177"/>
      <c r="N50" s="177"/>
      <c r="O50" s="177"/>
      <c r="P50" s="177"/>
      <c r="Q50" s="177"/>
      <c r="R50" s="177"/>
    </row>
    <row r="51" spans="1:18" s="152" customFormat="1">
      <c r="A51" s="176"/>
      <c r="B51" s="176"/>
      <c r="C51" s="176"/>
      <c r="D51" s="176"/>
      <c r="E51" s="176"/>
      <c r="F51" s="176"/>
      <c r="G51" s="176"/>
      <c r="H51" s="176"/>
      <c r="I51" s="176"/>
      <c r="J51" s="177"/>
      <c r="K51" s="177"/>
      <c r="L51" s="177"/>
      <c r="M51" s="177"/>
      <c r="N51" s="177"/>
      <c r="O51" s="177"/>
      <c r="P51" s="177"/>
      <c r="Q51" s="177"/>
      <c r="R51" s="177"/>
    </row>
    <row r="52" spans="1:18" s="152" customFormat="1">
      <c r="A52" s="176"/>
      <c r="B52" s="176"/>
      <c r="C52" s="176"/>
      <c r="D52" s="176"/>
      <c r="E52" s="176"/>
      <c r="F52" s="176"/>
      <c r="G52" s="176"/>
      <c r="H52" s="176"/>
      <c r="I52" s="176"/>
      <c r="J52" s="177"/>
      <c r="K52" s="177"/>
      <c r="L52" s="177"/>
      <c r="M52" s="177"/>
      <c r="N52" s="177"/>
      <c r="O52" s="177"/>
      <c r="P52" s="177"/>
      <c r="Q52" s="177"/>
      <c r="R52" s="177"/>
    </row>
    <row r="53" spans="1:18" s="152" customFormat="1">
      <c r="A53" s="176"/>
      <c r="B53" s="176"/>
      <c r="C53" s="176"/>
      <c r="D53" s="176"/>
      <c r="E53" s="176"/>
      <c r="F53" s="176"/>
      <c r="G53" s="176"/>
      <c r="H53" s="176"/>
      <c r="I53" s="176"/>
      <c r="J53" s="177"/>
      <c r="K53" s="177"/>
      <c r="L53" s="177"/>
      <c r="M53" s="177"/>
      <c r="N53" s="177"/>
      <c r="O53" s="177"/>
      <c r="P53" s="177"/>
      <c r="Q53" s="177"/>
      <c r="R53" s="177"/>
    </row>
    <row r="54" spans="1:18" s="152" customFormat="1">
      <c r="A54" s="176"/>
      <c r="B54" s="176"/>
      <c r="C54" s="176"/>
      <c r="D54" s="176"/>
      <c r="E54" s="176"/>
      <c r="F54" s="176"/>
      <c r="G54" s="176"/>
      <c r="H54" s="176"/>
      <c r="I54" s="176"/>
      <c r="J54" s="177"/>
      <c r="K54" s="177"/>
      <c r="L54" s="177"/>
      <c r="M54" s="177"/>
      <c r="N54" s="177"/>
      <c r="O54" s="177"/>
      <c r="P54" s="177"/>
      <c r="Q54" s="177"/>
      <c r="R54" s="177"/>
    </row>
    <row r="55" spans="1:18" s="152" customFormat="1">
      <c r="A55" s="176"/>
      <c r="B55" s="176"/>
      <c r="C55" s="176"/>
      <c r="D55" s="176"/>
      <c r="E55" s="176"/>
      <c r="F55" s="176"/>
      <c r="G55" s="176"/>
      <c r="H55" s="176"/>
      <c r="I55" s="176"/>
      <c r="J55" s="177"/>
      <c r="K55" s="177"/>
      <c r="L55" s="177"/>
      <c r="M55" s="177"/>
      <c r="N55" s="177"/>
      <c r="O55" s="177"/>
      <c r="P55" s="177"/>
      <c r="Q55" s="177"/>
      <c r="R55" s="177"/>
    </row>
    <row r="56" spans="1:18" s="152" customFormat="1">
      <c r="A56" s="176"/>
      <c r="B56" s="176"/>
      <c r="C56" s="176"/>
      <c r="D56" s="176"/>
      <c r="E56" s="176"/>
      <c r="F56" s="176"/>
      <c r="G56" s="176"/>
      <c r="H56" s="176"/>
      <c r="I56" s="176"/>
      <c r="J56" s="177"/>
      <c r="K56" s="177"/>
      <c r="L56" s="177"/>
      <c r="M56" s="177"/>
      <c r="N56" s="177"/>
      <c r="O56" s="177"/>
      <c r="P56" s="177"/>
      <c r="Q56" s="177"/>
      <c r="R56" s="177"/>
    </row>
    <row r="57" spans="1:18" s="152" customFormat="1">
      <c r="A57" s="176"/>
      <c r="B57" s="176"/>
      <c r="C57" s="176"/>
      <c r="D57" s="176"/>
      <c r="E57" s="176"/>
      <c r="F57" s="176"/>
      <c r="G57" s="176"/>
      <c r="H57" s="176"/>
      <c r="I57" s="176"/>
      <c r="J57" s="177"/>
      <c r="K57" s="177"/>
      <c r="L57" s="177"/>
      <c r="M57" s="177"/>
      <c r="N57" s="177"/>
      <c r="O57" s="177"/>
      <c r="P57" s="177"/>
      <c r="Q57" s="177"/>
      <c r="R57" s="177"/>
    </row>
    <row r="58" spans="1:18" s="152" customFormat="1">
      <c r="A58" s="176"/>
      <c r="B58" s="176"/>
      <c r="C58" s="176"/>
      <c r="D58" s="176"/>
      <c r="E58" s="176"/>
      <c r="F58" s="176"/>
      <c r="G58" s="176"/>
      <c r="H58" s="176"/>
      <c r="I58" s="176"/>
      <c r="J58" s="177"/>
      <c r="K58" s="177"/>
      <c r="L58" s="177"/>
      <c r="M58" s="177"/>
      <c r="N58" s="177"/>
      <c r="O58" s="177"/>
      <c r="P58" s="177"/>
      <c r="Q58" s="177"/>
      <c r="R58" s="177"/>
    </row>
    <row r="59" spans="1:18" s="152" customFormat="1">
      <c r="A59" s="176"/>
      <c r="B59" s="176"/>
      <c r="C59" s="176"/>
      <c r="D59" s="176"/>
      <c r="E59" s="176"/>
      <c r="F59" s="176"/>
      <c r="G59" s="176"/>
      <c r="H59" s="176"/>
      <c r="I59" s="176"/>
      <c r="J59" s="177"/>
      <c r="K59" s="177"/>
      <c r="L59" s="177"/>
      <c r="M59" s="177"/>
      <c r="N59" s="177"/>
      <c r="O59" s="177"/>
      <c r="P59" s="177"/>
      <c r="Q59" s="177"/>
      <c r="R59" s="177"/>
    </row>
    <row r="60" spans="1:18" s="152" customFormat="1">
      <c r="A60" s="176"/>
      <c r="B60" s="176"/>
      <c r="C60" s="176"/>
      <c r="D60" s="176"/>
      <c r="E60" s="176"/>
      <c r="F60" s="176"/>
      <c r="G60" s="176"/>
      <c r="H60" s="176"/>
      <c r="I60" s="176"/>
      <c r="J60" s="177"/>
      <c r="K60" s="177"/>
      <c r="L60" s="177"/>
      <c r="M60" s="177"/>
      <c r="N60" s="177"/>
      <c r="O60" s="177"/>
      <c r="P60" s="177"/>
      <c r="Q60" s="177"/>
      <c r="R60" s="177"/>
    </row>
    <row r="61" spans="1:18" s="152" customFormat="1">
      <c r="A61" s="176"/>
      <c r="B61" s="176"/>
      <c r="C61" s="176"/>
      <c r="D61" s="176"/>
      <c r="E61" s="176"/>
      <c r="F61" s="176"/>
      <c r="G61" s="176"/>
      <c r="H61" s="176"/>
      <c r="I61" s="176"/>
      <c r="J61" s="177"/>
      <c r="K61" s="177"/>
      <c r="L61" s="177"/>
      <c r="M61" s="177"/>
      <c r="N61" s="177"/>
      <c r="O61" s="177"/>
      <c r="P61" s="177"/>
      <c r="Q61" s="177"/>
      <c r="R61" s="177"/>
    </row>
    <row r="62" spans="1:18" s="152" customFormat="1">
      <c r="A62" s="176"/>
      <c r="B62" s="176"/>
      <c r="C62" s="176"/>
      <c r="D62" s="176"/>
      <c r="E62" s="176"/>
      <c r="F62" s="176"/>
      <c r="G62" s="176"/>
      <c r="H62" s="176"/>
      <c r="I62" s="176"/>
      <c r="J62" s="177"/>
      <c r="K62" s="177"/>
      <c r="L62" s="177"/>
      <c r="M62" s="177"/>
      <c r="N62" s="177"/>
      <c r="O62" s="177"/>
      <c r="P62" s="177"/>
      <c r="Q62" s="177"/>
      <c r="R62" s="177"/>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selection activeCell="E15" sqref="E15"/>
    </sheetView>
  </sheetViews>
  <sheetFormatPr defaultColWidth="8.6640625" defaultRowHeight="14.4"/>
  <cols>
    <col min="1" max="1" width="17" style="3" customWidth="1"/>
    <col min="2" max="2" width="14.109375" style="3" customWidth="1"/>
    <col min="3" max="3" width="18.44140625" style="3" customWidth="1"/>
    <col min="4" max="4" width="16" style="13" customWidth="1"/>
    <col min="5" max="5" width="18" style="3" customWidth="1"/>
    <col min="6" max="6" width="31.33203125" style="3" customWidth="1"/>
  </cols>
  <sheetData>
    <row r="1" spans="1:6">
      <c r="A1" s="2"/>
      <c r="B1" s="2"/>
      <c r="C1" s="2"/>
      <c r="D1" s="12"/>
      <c r="E1" s="2"/>
      <c r="F1" s="2"/>
    </row>
    <row r="2" spans="1:6" s="13" customFormat="1" ht="28.8">
      <c r="A2" s="8" t="s">
        <v>35</v>
      </c>
      <c r="B2" s="8" t="s">
        <v>36</v>
      </c>
      <c r="C2" s="8" t="s">
        <v>204</v>
      </c>
      <c r="D2" s="8" t="s">
        <v>41</v>
      </c>
      <c r="E2" s="8" t="s">
        <v>205</v>
      </c>
      <c r="F2" s="9" t="s">
        <v>206</v>
      </c>
    </row>
    <row r="3" spans="1:6">
      <c r="A3" s="2"/>
      <c r="B3" s="2"/>
      <c r="C3" s="2"/>
      <c r="D3" s="12"/>
      <c r="E3" s="2"/>
      <c r="F3" s="2"/>
    </row>
    <row r="4" spans="1:6">
      <c r="A4" s="2" t="s">
        <v>305</v>
      </c>
      <c r="B4" s="2"/>
      <c r="C4" s="2"/>
      <c r="D4" s="12"/>
      <c r="E4" s="2"/>
      <c r="F4" s="2"/>
    </row>
    <row r="5" spans="1:6">
      <c r="A5" s="2"/>
      <c r="B5" s="2"/>
      <c r="C5" s="2"/>
      <c r="D5" s="12"/>
      <c r="E5" s="2"/>
      <c r="F5" s="2"/>
    </row>
    <row r="6" spans="1:6" ht="28.8">
      <c r="A6" s="2" t="s">
        <v>37</v>
      </c>
      <c r="B6" s="2"/>
      <c r="C6" s="2"/>
      <c r="D6" s="12"/>
      <c r="E6" s="2"/>
      <c r="F6" s="2"/>
    </row>
    <row r="7" spans="1:6">
      <c r="A7" s="2"/>
      <c r="B7" s="2"/>
      <c r="C7" s="2"/>
      <c r="D7" s="12"/>
      <c r="E7" s="2"/>
      <c r="F7" s="2"/>
    </row>
    <row r="8" spans="1:6" ht="28.8">
      <c r="A8" s="2" t="s">
        <v>38</v>
      </c>
      <c r="B8" s="2"/>
      <c r="C8" s="2"/>
      <c r="D8" s="12"/>
      <c r="E8" s="2"/>
      <c r="F8" s="2"/>
    </row>
    <row r="9" spans="1:6">
      <c r="A9" s="2"/>
      <c r="B9" s="2"/>
      <c r="C9" s="2"/>
      <c r="D9" s="12"/>
      <c r="E9" s="2"/>
      <c r="F9" s="2"/>
    </row>
    <row r="10" spans="1:6" ht="28.8">
      <c r="A10" s="2" t="s">
        <v>39</v>
      </c>
      <c r="B10" s="2"/>
      <c r="C10" s="2"/>
      <c r="D10" s="12"/>
      <c r="E10" s="2"/>
      <c r="F10" s="2"/>
    </row>
    <row r="11" spans="1:6">
      <c r="A11" s="2"/>
      <c r="B11" s="2"/>
      <c r="C11" s="2"/>
      <c r="D11" s="12"/>
      <c r="E11" s="2"/>
      <c r="F11" s="2"/>
    </row>
    <row r="12" spans="1:6" ht="28.8">
      <c r="A12" s="2" t="s">
        <v>40</v>
      </c>
      <c r="B12" s="2"/>
      <c r="C12" s="2"/>
      <c r="D12" s="12"/>
      <c r="E12" s="2"/>
      <c r="F12" s="2"/>
    </row>
    <row r="13" spans="1:6">
      <c r="A13" s="2"/>
      <c r="B13" s="2"/>
      <c r="C13" s="2"/>
      <c r="D13" s="12"/>
      <c r="E13" s="2"/>
      <c r="F13" s="2"/>
    </row>
    <row r="14" spans="1:6" ht="28.8">
      <c r="A14" s="2" t="s">
        <v>229</v>
      </c>
      <c r="B14" s="2"/>
      <c r="C14" s="2"/>
      <c r="D14" s="12"/>
      <c r="E14" s="2"/>
      <c r="F14" s="2"/>
    </row>
    <row r="15" spans="1:6">
      <c r="A15" s="2"/>
      <c r="B15" s="2"/>
      <c r="C15" s="2"/>
      <c r="D15" s="12"/>
      <c r="E15" s="2"/>
      <c r="F15" s="2"/>
    </row>
    <row r="16" spans="1:6" ht="28.8">
      <c r="A16" s="2" t="s">
        <v>301</v>
      </c>
      <c r="B16" s="2"/>
      <c r="C16" s="2"/>
      <c r="D16" s="12"/>
      <c r="E16" s="2"/>
      <c r="F16" s="2"/>
    </row>
    <row r="17" spans="1:6">
      <c r="A17" s="2"/>
      <c r="B17" s="2"/>
      <c r="C17" s="2"/>
      <c r="D17" s="12"/>
      <c r="E17" s="2"/>
      <c r="F17" s="2"/>
    </row>
    <row r="18" spans="1:6" ht="28.8">
      <c r="A18" s="2" t="s">
        <v>328</v>
      </c>
      <c r="B18" s="2"/>
      <c r="C18" s="2"/>
      <c r="D18" s="12"/>
      <c r="E18" s="2"/>
      <c r="F18" s="2"/>
    </row>
    <row r="19" spans="1:6">
      <c r="A19" s="2"/>
      <c r="B19" s="2"/>
      <c r="C19" s="2"/>
      <c r="D19" s="12"/>
      <c r="E19" s="2"/>
      <c r="F19" s="2"/>
    </row>
    <row r="20" spans="1:6">
      <c r="A20" s="2" t="s">
        <v>439</v>
      </c>
      <c r="B20" s="2"/>
      <c r="C20" s="2"/>
      <c r="D20" s="12"/>
      <c r="E20" s="2"/>
      <c r="F20" s="2"/>
    </row>
    <row r="21" spans="1:6">
      <c r="A21" s="2"/>
      <c r="B21" s="2"/>
      <c r="C21" s="2"/>
      <c r="D21" s="12"/>
      <c r="E21" s="2"/>
      <c r="F21" s="2"/>
    </row>
    <row r="22" spans="1:6" ht="28.8">
      <c r="A22" s="2" t="s">
        <v>220</v>
      </c>
      <c r="B22" s="2"/>
      <c r="C22" s="2"/>
      <c r="D22" s="12"/>
      <c r="E22" s="2"/>
      <c r="F22" s="2"/>
    </row>
    <row r="23" spans="1:6">
      <c r="A23" s="2"/>
      <c r="B23" s="2"/>
      <c r="C23" s="2"/>
      <c r="D23" s="12"/>
      <c r="E23" s="2"/>
      <c r="F23" s="2"/>
    </row>
    <row r="24" spans="1:6" ht="28.8">
      <c r="A24" s="2" t="s">
        <v>222</v>
      </c>
      <c r="B24" s="2"/>
      <c r="C24" s="2"/>
      <c r="D24" s="12"/>
      <c r="E24" s="2"/>
      <c r="F24" s="2"/>
    </row>
    <row r="25" spans="1:6">
      <c r="A25" s="2"/>
      <c r="B25" s="2"/>
      <c r="C25" s="2"/>
      <c r="D25" s="12"/>
      <c r="E25" s="2"/>
      <c r="F25" s="2"/>
    </row>
    <row r="26" spans="1:6" ht="28.8">
      <c r="A26" s="2" t="s">
        <v>223</v>
      </c>
      <c r="B26" s="2"/>
      <c r="C26" s="2"/>
      <c r="D26" s="12"/>
      <c r="E26" s="2"/>
      <c r="F26" s="2"/>
    </row>
    <row r="27" spans="1:6">
      <c r="A27" s="2" t="s">
        <v>7</v>
      </c>
      <c r="B27" s="2"/>
      <c r="C27" s="2"/>
      <c r="D27" s="12"/>
      <c r="E27" s="2"/>
      <c r="F27" s="2"/>
    </row>
    <row r="28" spans="1:6">
      <c r="A28" s="2" t="s">
        <v>224</v>
      </c>
      <c r="B28" s="2"/>
      <c r="C28" s="2"/>
      <c r="D28" s="12"/>
      <c r="E28" s="2"/>
      <c r="F28" s="2"/>
    </row>
    <row r="29" spans="1:6">
      <c r="A29" s="2"/>
      <c r="B29" s="2"/>
      <c r="C29" s="2"/>
      <c r="D29" s="12"/>
      <c r="E29" s="2"/>
      <c r="F29" s="2"/>
    </row>
    <row r="30" spans="1:6">
      <c r="A30" s="2" t="s">
        <v>225</v>
      </c>
      <c r="B30" s="2"/>
      <c r="C30" s="2"/>
      <c r="D30" s="12"/>
      <c r="E30" s="2"/>
      <c r="F30" s="2"/>
    </row>
    <row r="31" spans="1:6">
      <c r="A31" s="2"/>
      <c r="B31" s="2"/>
      <c r="C31" s="2"/>
      <c r="D31" s="12"/>
      <c r="E31" s="2"/>
      <c r="F31" s="2"/>
    </row>
    <row r="32" spans="1:6" ht="28.8">
      <c r="A32" s="2" t="s">
        <v>329</v>
      </c>
      <c r="B32" s="2"/>
      <c r="C32" s="2"/>
      <c r="D32" s="12"/>
      <c r="E32" s="2"/>
      <c r="F32" s="2"/>
    </row>
    <row r="33" spans="1:6">
      <c r="A33" s="2"/>
      <c r="B33" s="2"/>
      <c r="C33" s="2"/>
      <c r="D33" s="12"/>
      <c r="E33" s="2"/>
      <c r="F33" s="2"/>
    </row>
    <row r="34" spans="1:6">
      <c r="A34" s="2" t="s">
        <v>226</v>
      </c>
      <c r="B34" s="2"/>
      <c r="C34" s="2"/>
      <c r="D34" s="12"/>
      <c r="E34" s="2"/>
      <c r="F34" s="2"/>
    </row>
    <row r="35" spans="1:6">
      <c r="A35" s="2" t="s">
        <v>7</v>
      </c>
      <c r="B35" s="2"/>
      <c r="C35" s="2"/>
      <c r="D35" s="12"/>
      <c r="E35" s="2"/>
      <c r="F35" s="2"/>
    </row>
    <row r="36" spans="1:6" ht="28.8">
      <c r="A36" s="2" t="s">
        <v>326</v>
      </c>
      <c r="B36" s="2"/>
      <c r="C36" s="2"/>
      <c r="D36" s="12"/>
      <c r="E36" s="2"/>
      <c r="F36" s="2"/>
    </row>
    <row r="37" spans="1:6">
      <c r="A37" s="2"/>
      <c r="B37" s="2"/>
      <c r="C37" s="2"/>
      <c r="D37" s="12"/>
      <c r="E37" s="2"/>
      <c r="F37" s="2"/>
    </row>
    <row r="38" spans="1:6">
      <c r="A38" s="2" t="s">
        <v>327</v>
      </c>
      <c r="B38" s="2"/>
      <c r="C38" s="2"/>
      <c r="D38" s="12"/>
      <c r="E38" s="2"/>
      <c r="F38" s="2"/>
    </row>
    <row r="39" spans="1:6">
      <c r="A39" s="2"/>
      <c r="B39" s="2"/>
      <c r="C39" s="2"/>
      <c r="D39" s="12"/>
      <c r="E39" s="2"/>
      <c r="F39" s="2"/>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7"/>
  <sheetViews>
    <sheetView zoomScaleNormal="100" zoomScalePageLayoutView="110" workbookViewId="0">
      <selection activeCell="B49" sqref="B49:F49"/>
    </sheetView>
  </sheetViews>
  <sheetFormatPr defaultColWidth="8.6640625" defaultRowHeight="14.4"/>
  <cols>
    <col min="1" max="1" width="18.44140625" style="70" customWidth="1"/>
    <col min="2" max="2" width="19" style="60" customWidth="1"/>
    <col min="3" max="3" width="18.6640625" style="60" customWidth="1"/>
    <col min="4" max="4" width="18.44140625" style="60" customWidth="1"/>
    <col min="5" max="5" width="18.33203125" style="60" customWidth="1"/>
    <col min="6" max="6" width="24.109375" style="60" customWidth="1"/>
  </cols>
  <sheetData>
    <row r="1" spans="1:7" s="6" customFormat="1">
      <c r="A1" s="71" t="s">
        <v>7</v>
      </c>
      <c r="B1" s="71" t="s">
        <v>3</v>
      </c>
      <c r="C1" s="71" t="s">
        <v>4</v>
      </c>
      <c r="D1" s="71" t="s">
        <v>5</v>
      </c>
      <c r="E1" s="71" t="s">
        <v>232</v>
      </c>
      <c r="F1" s="71" t="s">
        <v>231</v>
      </c>
    </row>
    <row r="2" spans="1:7" s="6" customFormat="1" ht="23.4">
      <c r="A2" s="72" t="s">
        <v>0</v>
      </c>
      <c r="B2" s="71" t="s">
        <v>36</v>
      </c>
      <c r="C2" s="71" t="s">
        <v>36</v>
      </c>
      <c r="D2" s="71" t="s">
        <v>36</v>
      </c>
      <c r="E2" s="71" t="s">
        <v>36</v>
      </c>
      <c r="F2" s="71" t="s">
        <v>36</v>
      </c>
      <c r="G2" s="6" t="s">
        <v>7</v>
      </c>
    </row>
    <row r="3" spans="1:7" s="80" customFormat="1" ht="20.399999999999999">
      <c r="A3" s="79" t="s">
        <v>389</v>
      </c>
      <c r="B3" s="78" t="s">
        <v>263</v>
      </c>
      <c r="C3" s="78" t="s">
        <v>264</v>
      </c>
      <c r="D3" s="78" t="s">
        <v>264</v>
      </c>
      <c r="E3" s="78" t="s">
        <v>264</v>
      </c>
      <c r="F3" s="78" t="s">
        <v>264</v>
      </c>
      <c r="G3" s="21" t="s">
        <v>7</v>
      </c>
    </row>
    <row r="4" spans="1:7" s="6" customFormat="1">
      <c r="A4" s="58"/>
      <c r="B4" s="58"/>
      <c r="C4" s="58"/>
      <c r="D4" s="58"/>
      <c r="E4" s="58"/>
      <c r="F4" s="58"/>
    </row>
    <row r="5" spans="1:7" s="6" customFormat="1">
      <c r="A5" s="67" t="s">
        <v>233</v>
      </c>
      <c r="B5" s="198" t="s">
        <v>395</v>
      </c>
      <c r="C5" s="199"/>
      <c r="D5" s="199"/>
      <c r="E5" s="199"/>
      <c r="F5" s="200"/>
    </row>
    <row r="6" spans="1:7">
      <c r="A6" s="58"/>
      <c r="B6" s="59"/>
      <c r="C6" s="59"/>
      <c r="D6" s="59"/>
      <c r="E6" s="59"/>
      <c r="F6" s="59"/>
    </row>
    <row r="7" spans="1:7">
      <c r="A7" s="67" t="s">
        <v>235</v>
      </c>
      <c r="B7" s="198" t="s">
        <v>390</v>
      </c>
      <c r="C7" s="201"/>
      <c r="D7" s="201"/>
      <c r="E7" s="201"/>
      <c r="F7" s="202"/>
    </row>
    <row r="8" spans="1:7">
      <c r="A8" s="58"/>
      <c r="B8" s="59"/>
      <c r="C8" s="59"/>
      <c r="D8" s="59"/>
      <c r="E8" s="59"/>
      <c r="F8" s="59"/>
    </row>
    <row r="9" spans="1:7">
      <c r="A9" s="67" t="s">
        <v>234</v>
      </c>
      <c r="B9" s="198" t="s">
        <v>391</v>
      </c>
      <c r="C9" s="201"/>
      <c r="D9" s="201"/>
      <c r="E9" s="201"/>
      <c r="F9" s="202"/>
    </row>
    <row r="10" spans="1:7">
      <c r="A10" s="58" t="s">
        <v>7</v>
      </c>
      <c r="B10" s="59"/>
      <c r="C10" s="59"/>
      <c r="D10" s="59"/>
      <c r="E10" s="59"/>
      <c r="F10" s="59"/>
    </row>
    <row r="11" spans="1:7">
      <c r="A11" s="58"/>
      <c r="B11" s="59"/>
      <c r="C11" s="59"/>
      <c r="D11" s="59"/>
      <c r="E11" s="59"/>
      <c r="F11" s="59"/>
    </row>
    <row r="12" spans="1:7">
      <c r="A12" s="65" t="s">
        <v>236</v>
      </c>
      <c r="B12" s="63" t="s">
        <v>394</v>
      </c>
      <c r="C12" s="63" t="s">
        <v>394</v>
      </c>
      <c r="D12" s="63" t="s">
        <v>394</v>
      </c>
      <c r="E12" s="63" t="s">
        <v>394</v>
      </c>
      <c r="F12" s="63" t="s">
        <v>394</v>
      </c>
    </row>
    <row r="13" spans="1:7">
      <c r="A13" s="65" t="s">
        <v>7</v>
      </c>
      <c r="B13" s="63" t="s">
        <v>7</v>
      </c>
      <c r="C13" s="63" t="s">
        <v>7</v>
      </c>
      <c r="D13" s="63" t="s">
        <v>7</v>
      </c>
      <c r="E13" s="63" t="s">
        <v>7</v>
      </c>
      <c r="F13" s="63" t="s">
        <v>7</v>
      </c>
    </row>
    <row r="14" spans="1:7">
      <c r="A14" s="65" t="s">
        <v>8</v>
      </c>
      <c r="B14" s="63" t="s">
        <v>336</v>
      </c>
      <c r="C14" s="63" t="s">
        <v>336</v>
      </c>
      <c r="D14" s="63" t="s">
        <v>336</v>
      </c>
      <c r="E14" s="63" t="s">
        <v>336</v>
      </c>
      <c r="F14" s="63" t="s">
        <v>336</v>
      </c>
    </row>
    <row r="15" spans="1:7">
      <c r="A15" s="65" t="s">
        <v>9</v>
      </c>
      <c r="B15" s="63" t="s">
        <v>336</v>
      </c>
      <c r="C15" s="63" t="s">
        <v>336</v>
      </c>
      <c r="D15" s="63" t="s">
        <v>336</v>
      </c>
      <c r="E15" s="63" t="s">
        <v>336</v>
      </c>
      <c r="F15" s="63" t="s">
        <v>336</v>
      </c>
    </row>
    <row r="16" spans="1:7" s="62" customFormat="1">
      <c r="A16" s="64"/>
      <c r="B16" s="64"/>
      <c r="C16" s="64"/>
      <c r="D16" s="64"/>
      <c r="E16" s="64"/>
      <c r="F16" s="64"/>
    </row>
    <row r="17" spans="1:6" s="62" customFormat="1">
      <c r="A17" s="68"/>
      <c r="B17" s="68"/>
      <c r="C17" s="68"/>
      <c r="D17" s="68"/>
      <c r="E17" s="68"/>
      <c r="F17" s="68"/>
    </row>
    <row r="18" spans="1:6">
      <c r="A18" s="65" t="s">
        <v>237</v>
      </c>
      <c r="B18" s="63" t="s">
        <v>394</v>
      </c>
      <c r="C18" s="63" t="s">
        <v>394</v>
      </c>
      <c r="D18" s="63" t="s">
        <v>394</v>
      </c>
      <c r="E18" s="63" t="s">
        <v>394</v>
      </c>
      <c r="F18" s="63" t="s">
        <v>394</v>
      </c>
    </row>
    <row r="19" spans="1:6">
      <c r="A19" s="65" t="s">
        <v>7</v>
      </c>
      <c r="B19" s="63" t="s">
        <v>7</v>
      </c>
      <c r="C19" s="63" t="s">
        <v>7</v>
      </c>
      <c r="D19" s="63" t="s">
        <v>7</v>
      </c>
      <c r="E19" s="63" t="s">
        <v>7</v>
      </c>
      <c r="F19" s="63" t="s">
        <v>7</v>
      </c>
    </row>
    <row r="20" spans="1:6">
      <c r="A20" s="65" t="s">
        <v>8</v>
      </c>
      <c r="B20" s="63" t="s">
        <v>336</v>
      </c>
      <c r="C20" s="63" t="s">
        <v>336</v>
      </c>
      <c r="D20" s="63" t="s">
        <v>336</v>
      </c>
      <c r="E20" s="63" t="s">
        <v>336</v>
      </c>
      <c r="F20" s="63" t="s">
        <v>336</v>
      </c>
    </row>
    <row r="21" spans="1:6">
      <c r="A21" s="65" t="s">
        <v>9</v>
      </c>
      <c r="B21" s="63" t="s">
        <v>336</v>
      </c>
      <c r="C21" s="63" t="s">
        <v>336</v>
      </c>
      <c r="D21" s="63" t="s">
        <v>336</v>
      </c>
      <c r="E21" s="63" t="s">
        <v>336</v>
      </c>
      <c r="F21" s="63" t="s">
        <v>336</v>
      </c>
    </row>
    <row r="22" spans="1:6" s="62" customFormat="1">
      <c r="A22" s="64"/>
      <c r="B22" s="64"/>
      <c r="C22" s="64"/>
      <c r="D22" s="64"/>
      <c r="E22" s="64"/>
      <c r="F22" s="64"/>
    </row>
    <row r="23" spans="1:6" s="62" customFormat="1">
      <c r="A23" s="61"/>
      <c r="B23" s="61"/>
      <c r="C23" s="61"/>
      <c r="D23" s="61"/>
      <c r="E23" s="61"/>
      <c r="F23" s="61"/>
    </row>
    <row r="24" spans="1:6">
      <c r="A24" s="67" t="s">
        <v>238</v>
      </c>
      <c r="B24" s="198" t="s">
        <v>395</v>
      </c>
      <c r="C24" s="199"/>
      <c r="D24" s="199"/>
      <c r="E24" s="199"/>
      <c r="F24" s="200"/>
    </row>
    <row r="25" spans="1:6">
      <c r="A25" s="58"/>
      <c r="B25" s="59"/>
      <c r="C25" s="59"/>
      <c r="D25" s="59"/>
      <c r="E25" s="59"/>
      <c r="F25" s="59"/>
    </row>
    <row r="26" spans="1:6">
      <c r="A26" s="65" t="s">
        <v>239</v>
      </c>
      <c r="B26" s="63" t="s">
        <v>394</v>
      </c>
      <c r="C26" s="63" t="s">
        <v>394</v>
      </c>
      <c r="D26" s="63" t="s">
        <v>394</v>
      </c>
      <c r="E26" s="63" t="s">
        <v>394</v>
      </c>
      <c r="F26" s="63" t="s">
        <v>394</v>
      </c>
    </row>
    <row r="27" spans="1:6">
      <c r="A27" s="65" t="s">
        <v>7</v>
      </c>
      <c r="B27" s="63" t="s">
        <v>7</v>
      </c>
      <c r="C27" s="63" t="s">
        <v>7</v>
      </c>
      <c r="D27" s="63" t="s">
        <v>7</v>
      </c>
      <c r="E27" s="63" t="s">
        <v>7</v>
      </c>
      <c r="F27" s="63" t="s">
        <v>7</v>
      </c>
    </row>
    <row r="28" spans="1:6">
      <c r="A28" s="65" t="s">
        <v>8</v>
      </c>
      <c r="B28" s="63" t="s">
        <v>336</v>
      </c>
      <c r="C28" s="63" t="s">
        <v>336</v>
      </c>
      <c r="D28" s="63" t="s">
        <v>336</v>
      </c>
      <c r="E28" s="63" t="s">
        <v>336</v>
      </c>
      <c r="F28" s="63" t="s">
        <v>336</v>
      </c>
    </row>
    <row r="29" spans="1:6">
      <c r="A29" s="65" t="s">
        <v>9</v>
      </c>
      <c r="B29" s="63" t="s">
        <v>336</v>
      </c>
      <c r="C29" s="63" t="s">
        <v>336</v>
      </c>
      <c r="D29" s="63" t="s">
        <v>336</v>
      </c>
      <c r="E29" s="63" t="s">
        <v>336</v>
      </c>
      <c r="F29" s="63" t="s">
        <v>336</v>
      </c>
    </row>
    <row r="30" spans="1:6" s="62" customFormat="1">
      <c r="A30" s="64"/>
      <c r="B30" s="64"/>
      <c r="C30" s="64"/>
      <c r="D30" s="64"/>
      <c r="E30" s="64"/>
      <c r="F30" s="64"/>
    </row>
    <row r="31" spans="1:6" s="62" customFormat="1">
      <c r="A31" s="68"/>
      <c r="B31" s="68"/>
      <c r="C31" s="68"/>
      <c r="D31" s="68"/>
      <c r="E31" s="68"/>
      <c r="F31" s="68"/>
    </row>
    <row r="32" spans="1:6" s="6" customFormat="1">
      <c r="A32" s="71" t="s">
        <v>7</v>
      </c>
      <c r="B32" s="71" t="s">
        <v>3</v>
      </c>
      <c r="C32" s="71" t="s">
        <v>4</v>
      </c>
      <c r="D32" s="71" t="s">
        <v>5</v>
      </c>
      <c r="E32" s="71" t="s">
        <v>6</v>
      </c>
      <c r="F32" s="71" t="s">
        <v>231</v>
      </c>
    </row>
    <row r="33" spans="1:6" s="6" customFormat="1" ht="23.4">
      <c r="A33" s="72" t="s">
        <v>0</v>
      </c>
      <c r="B33" s="71" t="s">
        <v>36</v>
      </c>
      <c r="C33" s="71" t="s">
        <v>36</v>
      </c>
      <c r="D33" s="71" t="s">
        <v>36</v>
      </c>
      <c r="E33" s="71" t="s">
        <v>36</v>
      </c>
      <c r="F33" s="71" t="s">
        <v>36</v>
      </c>
    </row>
    <row r="34" spans="1:6" s="6" customFormat="1" ht="12.45" customHeight="1">
      <c r="A34" s="73"/>
      <c r="B34" s="69"/>
      <c r="C34" s="69"/>
      <c r="D34" s="69"/>
      <c r="E34" s="69"/>
      <c r="F34" s="69"/>
    </row>
    <row r="35" spans="1:6">
      <c r="A35" s="65" t="s">
        <v>241</v>
      </c>
      <c r="B35" s="63" t="s">
        <v>394</v>
      </c>
      <c r="C35" s="63" t="s">
        <v>394</v>
      </c>
      <c r="D35" s="63" t="s">
        <v>394</v>
      </c>
      <c r="E35" s="63" t="s">
        <v>394</v>
      </c>
      <c r="F35" s="63" t="s">
        <v>394</v>
      </c>
    </row>
    <row r="36" spans="1:6">
      <c r="A36" s="65" t="s">
        <v>7</v>
      </c>
      <c r="B36" s="63" t="s">
        <v>7</v>
      </c>
      <c r="C36" s="63" t="s">
        <v>7</v>
      </c>
      <c r="D36" s="63" t="s">
        <v>7</v>
      </c>
      <c r="E36" s="63" t="s">
        <v>7</v>
      </c>
      <c r="F36" s="63" t="s">
        <v>7</v>
      </c>
    </row>
    <row r="37" spans="1:6">
      <c r="A37" s="65" t="s">
        <v>8</v>
      </c>
      <c r="B37" s="63" t="s">
        <v>336</v>
      </c>
      <c r="C37" s="63" t="s">
        <v>336</v>
      </c>
      <c r="D37" s="63" t="s">
        <v>336</v>
      </c>
      <c r="E37" s="63" t="s">
        <v>336</v>
      </c>
      <c r="F37" s="63" t="s">
        <v>336</v>
      </c>
    </row>
    <row r="38" spans="1:6">
      <c r="A38" s="65" t="s">
        <v>9</v>
      </c>
      <c r="B38" s="63" t="s">
        <v>336</v>
      </c>
      <c r="C38" s="63" t="s">
        <v>336</v>
      </c>
      <c r="D38" s="63" t="s">
        <v>336</v>
      </c>
      <c r="E38" s="63" t="s">
        <v>336</v>
      </c>
      <c r="F38" s="63" t="s">
        <v>336</v>
      </c>
    </row>
    <row r="39" spans="1:6" s="62" customFormat="1">
      <c r="A39" s="64"/>
      <c r="B39" s="64"/>
      <c r="C39" s="64"/>
      <c r="D39" s="64"/>
      <c r="E39" s="64"/>
      <c r="F39" s="64"/>
    </row>
    <row r="40" spans="1:6" s="62" customFormat="1">
      <c r="A40" s="68"/>
      <c r="B40" s="68"/>
      <c r="C40" s="68"/>
      <c r="D40" s="68"/>
      <c r="E40" s="68"/>
      <c r="F40" s="68"/>
    </row>
    <row r="41" spans="1:6">
      <c r="A41" s="67" t="s">
        <v>240</v>
      </c>
      <c r="B41" s="198" t="s">
        <v>395</v>
      </c>
      <c r="C41" s="199"/>
      <c r="D41" s="199"/>
      <c r="E41" s="199"/>
      <c r="F41" s="200"/>
    </row>
    <row r="42" spans="1:6">
      <c r="A42" s="58"/>
      <c r="B42" s="59"/>
      <c r="C42" s="59"/>
      <c r="D42" s="59"/>
      <c r="E42" s="59"/>
      <c r="F42" s="59"/>
    </row>
    <row r="43" spans="1:6">
      <c r="A43" s="65" t="s">
        <v>242</v>
      </c>
      <c r="B43" s="63" t="s">
        <v>394</v>
      </c>
      <c r="C43" s="63" t="s">
        <v>394</v>
      </c>
      <c r="D43" s="63" t="s">
        <v>394</v>
      </c>
      <c r="E43" s="63" t="s">
        <v>394</v>
      </c>
      <c r="F43" s="63" t="s">
        <v>394</v>
      </c>
    </row>
    <row r="44" spans="1:6">
      <c r="A44" s="65" t="s">
        <v>7</v>
      </c>
      <c r="B44" s="63" t="s">
        <v>7</v>
      </c>
      <c r="C44" s="63" t="s">
        <v>7</v>
      </c>
      <c r="D44" s="63" t="s">
        <v>7</v>
      </c>
      <c r="E44" s="63" t="s">
        <v>7</v>
      </c>
      <c r="F44" s="63" t="s">
        <v>7</v>
      </c>
    </row>
    <row r="45" spans="1:6">
      <c r="A45" s="65" t="s">
        <v>8</v>
      </c>
      <c r="B45" s="63" t="s">
        <v>336</v>
      </c>
      <c r="C45" s="63" t="s">
        <v>336</v>
      </c>
      <c r="D45" s="63" t="s">
        <v>336</v>
      </c>
      <c r="E45" s="63" t="s">
        <v>336</v>
      </c>
      <c r="F45" s="63" t="s">
        <v>336</v>
      </c>
    </row>
    <row r="46" spans="1:6">
      <c r="A46" s="65" t="s">
        <v>9</v>
      </c>
      <c r="B46" s="63" t="s">
        <v>336</v>
      </c>
      <c r="C46" s="63" t="s">
        <v>336</v>
      </c>
      <c r="D46" s="63" t="s">
        <v>336</v>
      </c>
      <c r="E46" s="63" t="s">
        <v>336</v>
      </c>
      <c r="F46" s="63" t="s">
        <v>336</v>
      </c>
    </row>
    <row r="47" spans="1:6" s="62" customFormat="1">
      <c r="A47" s="64"/>
      <c r="B47" s="64"/>
      <c r="C47" s="64"/>
      <c r="D47" s="64"/>
      <c r="E47" s="64"/>
      <c r="F47" s="64"/>
    </row>
    <row r="48" spans="1:6" s="62" customFormat="1">
      <c r="A48" s="68"/>
      <c r="B48" s="68"/>
      <c r="C48" s="68"/>
      <c r="D48" s="68"/>
      <c r="E48" s="68"/>
      <c r="F48" s="68"/>
    </row>
    <row r="49" spans="1:6">
      <c r="A49" s="67" t="s">
        <v>243</v>
      </c>
      <c r="B49" s="198" t="s">
        <v>395</v>
      </c>
      <c r="C49" s="199"/>
      <c r="D49" s="199"/>
      <c r="E49" s="199"/>
      <c r="F49" s="200"/>
    </row>
    <row r="50" spans="1:6">
      <c r="A50" s="58"/>
      <c r="B50" s="59"/>
      <c r="C50" s="59"/>
      <c r="D50" s="59"/>
      <c r="E50" s="59"/>
      <c r="F50" s="59"/>
    </row>
    <row r="51" spans="1:6">
      <c r="A51" s="67" t="s">
        <v>392</v>
      </c>
      <c r="B51" s="66"/>
      <c r="C51" s="66"/>
      <c r="D51" s="66"/>
      <c r="E51" s="66"/>
      <c r="F51" s="66"/>
    </row>
    <row r="52" spans="1:6">
      <c r="A52" s="67" t="s">
        <v>230</v>
      </c>
      <c r="B52" s="66"/>
      <c r="C52" s="66"/>
      <c r="D52" s="66"/>
      <c r="E52" s="66"/>
      <c r="F52" s="66"/>
    </row>
    <row r="53" spans="1:6">
      <c r="A53" s="135" t="s">
        <v>393</v>
      </c>
      <c r="B53" s="136"/>
      <c r="C53" s="136"/>
      <c r="D53" s="136"/>
      <c r="E53" s="136"/>
      <c r="F53" s="136"/>
    </row>
    <row r="54" spans="1:6" s="139" customFormat="1">
      <c r="A54" s="137"/>
      <c r="B54" s="138"/>
      <c r="C54" s="138"/>
      <c r="D54" s="138"/>
      <c r="E54" s="138"/>
      <c r="F54" s="138"/>
    </row>
    <row r="55" spans="1:6" s="139" customFormat="1">
      <c r="A55" s="137"/>
      <c r="B55" s="138"/>
      <c r="C55" s="138"/>
      <c r="D55" s="138"/>
      <c r="E55" s="138"/>
      <c r="F55" s="138"/>
    </row>
    <row r="56" spans="1:6" s="140" customFormat="1">
      <c r="A56" s="137"/>
      <c r="B56" s="137"/>
      <c r="C56" s="137"/>
      <c r="D56" s="137"/>
      <c r="E56" s="137"/>
      <c r="F56" s="137"/>
    </row>
    <row r="57" spans="1:6" s="140" customFormat="1" ht="23.4">
      <c r="A57" s="141"/>
      <c r="B57" s="137"/>
      <c r="C57" s="137"/>
      <c r="D57" s="137"/>
      <c r="E57" s="137"/>
      <c r="F57" s="137"/>
    </row>
    <row r="58" spans="1:6" s="139" customFormat="1">
      <c r="A58" s="137"/>
      <c r="B58" s="138"/>
      <c r="C58" s="138"/>
      <c r="D58" s="138"/>
      <c r="E58" s="138"/>
      <c r="F58" s="138"/>
    </row>
    <row r="59" spans="1:6" s="139" customFormat="1">
      <c r="A59" s="137"/>
      <c r="B59" s="138"/>
      <c r="C59" s="138"/>
      <c r="D59" s="138"/>
      <c r="E59" s="138"/>
      <c r="F59" s="138"/>
    </row>
    <row r="60" spans="1:6" s="139" customFormat="1">
      <c r="A60" s="137"/>
      <c r="B60" s="138"/>
      <c r="C60" s="138"/>
      <c r="D60" s="138"/>
      <c r="E60" s="138"/>
      <c r="F60" s="138"/>
    </row>
    <row r="61" spans="1:6" s="139" customFormat="1">
      <c r="A61" s="137"/>
      <c r="B61" s="138"/>
      <c r="C61" s="138"/>
      <c r="D61" s="138"/>
      <c r="E61" s="138"/>
      <c r="F61" s="138"/>
    </row>
    <row r="62" spans="1:6" s="139" customFormat="1">
      <c r="A62" s="137"/>
      <c r="B62" s="138"/>
      <c r="C62" s="138"/>
      <c r="D62" s="138"/>
      <c r="E62" s="138"/>
      <c r="F62" s="138"/>
    </row>
    <row r="63" spans="1:6" s="139" customFormat="1">
      <c r="A63" s="137"/>
      <c r="B63" s="138"/>
      <c r="C63" s="138"/>
      <c r="D63" s="138"/>
      <c r="E63" s="138"/>
      <c r="F63" s="138"/>
    </row>
    <row r="64" spans="1:6" s="139" customFormat="1">
      <c r="A64" s="137"/>
      <c r="B64" s="138"/>
      <c r="C64" s="138"/>
      <c r="D64" s="138"/>
      <c r="E64" s="142"/>
      <c r="F64" s="138"/>
    </row>
    <row r="65" spans="1:6" s="144" customFormat="1">
      <c r="A65" s="143"/>
      <c r="B65" s="143"/>
      <c r="C65" s="143"/>
      <c r="D65" s="143"/>
      <c r="E65" s="143"/>
      <c r="F65" s="143"/>
    </row>
    <row r="66" spans="1:6" s="144" customFormat="1">
      <c r="A66" s="143"/>
      <c r="B66" s="143"/>
      <c r="C66" s="143"/>
      <c r="D66" s="143"/>
      <c r="E66" s="143"/>
      <c r="F66" s="143"/>
    </row>
    <row r="67" spans="1:6" s="139" customFormat="1">
      <c r="A67" s="137"/>
      <c r="B67" s="138"/>
      <c r="C67" s="138"/>
      <c r="D67" s="138"/>
      <c r="E67" s="138"/>
      <c r="F67" s="138"/>
    </row>
    <row r="68" spans="1:6" s="139" customFormat="1">
      <c r="A68" s="137"/>
      <c r="B68" s="138"/>
      <c r="C68" s="138"/>
      <c r="D68" s="138"/>
      <c r="E68" s="138"/>
      <c r="F68" s="138"/>
    </row>
    <row r="69" spans="1:6" s="139" customFormat="1">
      <c r="A69" s="137"/>
      <c r="B69" s="138"/>
      <c r="C69" s="138"/>
      <c r="D69" s="138"/>
      <c r="E69" s="138"/>
      <c r="F69" s="138"/>
    </row>
    <row r="70" spans="1:6" s="139" customFormat="1">
      <c r="A70" s="137"/>
      <c r="B70" s="138"/>
      <c r="C70" s="138"/>
      <c r="D70" s="138"/>
      <c r="E70" s="145"/>
      <c r="F70" s="138"/>
    </row>
    <row r="71" spans="1:6" s="144" customFormat="1">
      <c r="A71" s="143"/>
      <c r="B71" s="143"/>
      <c r="C71" s="143"/>
      <c r="D71" s="143"/>
      <c r="E71" s="143"/>
      <c r="F71" s="143"/>
    </row>
    <row r="72" spans="1:6" s="144" customFormat="1">
      <c r="A72" s="143"/>
      <c r="B72" s="143"/>
      <c r="C72" s="143"/>
      <c r="D72" s="143"/>
      <c r="E72" s="143"/>
      <c r="F72" s="143"/>
    </row>
    <row r="73" spans="1:6" s="139" customFormat="1">
      <c r="A73" s="137"/>
      <c r="B73" s="138"/>
      <c r="C73" s="138"/>
      <c r="D73" s="138"/>
      <c r="E73" s="138"/>
      <c r="F73" s="138"/>
    </row>
    <row r="74" spans="1:6" s="139" customFormat="1">
      <c r="A74" s="137"/>
      <c r="B74" s="138"/>
      <c r="C74" s="138"/>
      <c r="D74" s="138"/>
      <c r="E74" s="138"/>
      <c r="F74" s="138"/>
    </row>
    <row r="75" spans="1:6" s="139" customFormat="1">
      <c r="A75" s="137"/>
      <c r="B75" s="138"/>
      <c r="C75" s="138"/>
      <c r="D75" s="138"/>
      <c r="E75" s="138"/>
      <c r="F75" s="138"/>
    </row>
    <row r="76" spans="1:6" s="139" customFormat="1">
      <c r="A76" s="137"/>
      <c r="B76" s="138"/>
      <c r="C76" s="138"/>
      <c r="D76" s="138"/>
      <c r="E76" s="142"/>
      <c r="F76" s="138"/>
    </row>
    <row r="77" spans="1:6" s="144" customFormat="1">
      <c r="A77" s="143"/>
      <c r="B77" s="143"/>
      <c r="C77" s="143"/>
      <c r="D77" s="143"/>
      <c r="E77" s="143"/>
      <c r="F77" s="143"/>
    </row>
    <row r="78" spans="1:6" s="144" customFormat="1">
      <c r="A78" s="143"/>
      <c r="B78" s="143"/>
      <c r="C78" s="143"/>
      <c r="D78" s="143"/>
      <c r="E78" s="143"/>
      <c r="F78" s="143"/>
    </row>
    <row r="79" spans="1:6" s="139" customFormat="1">
      <c r="A79" s="137"/>
      <c r="B79" s="138"/>
      <c r="C79" s="138"/>
      <c r="D79" s="138"/>
      <c r="E79" s="138"/>
      <c r="F79" s="138"/>
    </row>
    <row r="80" spans="1:6" s="139" customFormat="1">
      <c r="A80" s="137"/>
      <c r="B80" s="138"/>
      <c r="C80" s="138"/>
      <c r="D80" s="138"/>
      <c r="E80" s="138"/>
      <c r="F80" s="138"/>
    </row>
    <row r="81" spans="1:6" s="139" customFormat="1">
      <c r="A81" s="137"/>
      <c r="B81" s="138"/>
      <c r="C81" s="138"/>
      <c r="D81" s="138"/>
      <c r="E81" s="138"/>
      <c r="F81" s="138"/>
    </row>
    <row r="82" spans="1:6" s="139" customFormat="1">
      <c r="A82" s="137"/>
      <c r="B82" s="138"/>
      <c r="C82" s="138"/>
      <c r="D82" s="138"/>
      <c r="E82" s="138"/>
      <c r="F82" s="138"/>
    </row>
    <row r="83" spans="1:6" s="139" customFormat="1">
      <c r="A83" s="137"/>
      <c r="B83" s="138"/>
      <c r="C83" s="138"/>
      <c r="D83" s="138"/>
      <c r="E83" s="146"/>
      <c r="F83" s="138"/>
    </row>
    <row r="84" spans="1:6" s="139" customFormat="1">
      <c r="A84" s="137"/>
      <c r="B84" s="138"/>
      <c r="C84" s="138"/>
      <c r="D84" s="138"/>
      <c r="E84" s="138"/>
      <c r="F84" s="138"/>
    </row>
    <row r="85" spans="1:6" s="139" customFormat="1">
      <c r="A85" s="137"/>
      <c r="B85" s="138"/>
      <c r="C85" s="138"/>
      <c r="D85" s="138"/>
      <c r="E85" s="142"/>
      <c r="F85" s="138"/>
    </row>
    <row r="86" spans="1:6" s="144" customFormat="1">
      <c r="A86" s="143"/>
      <c r="B86" s="143"/>
      <c r="C86" s="143"/>
      <c r="D86" s="143"/>
      <c r="E86" s="143"/>
      <c r="F86" s="143"/>
    </row>
    <row r="87" spans="1:6" s="144" customFormat="1">
      <c r="A87" s="143"/>
      <c r="B87" s="143"/>
      <c r="C87" s="143"/>
      <c r="D87" s="143"/>
      <c r="E87" s="143"/>
      <c r="F87" s="143"/>
    </row>
    <row r="88" spans="1:6" s="140" customFormat="1">
      <c r="A88" s="137"/>
      <c r="B88" s="137"/>
      <c r="C88" s="137"/>
      <c r="D88" s="137"/>
      <c r="E88" s="137"/>
      <c r="F88" s="137"/>
    </row>
    <row r="89" spans="1:6" s="140" customFormat="1" ht="23.4">
      <c r="A89" s="141"/>
      <c r="B89" s="137"/>
      <c r="C89" s="137"/>
      <c r="D89" s="137"/>
      <c r="E89" s="137"/>
      <c r="F89" s="137"/>
    </row>
    <row r="90" spans="1:6" s="144" customFormat="1">
      <c r="A90" s="143"/>
      <c r="B90" s="143"/>
      <c r="C90" s="143"/>
      <c r="D90" s="143"/>
      <c r="E90" s="143"/>
      <c r="F90" s="143"/>
    </row>
    <row r="91" spans="1:6" s="139" customFormat="1">
      <c r="A91" s="137"/>
      <c r="B91" s="138"/>
      <c r="C91" s="138"/>
      <c r="D91" s="138"/>
      <c r="E91" s="138"/>
      <c r="F91" s="138"/>
    </row>
    <row r="92" spans="1:6" s="139" customFormat="1">
      <c r="A92" s="137"/>
      <c r="B92" s="138"/>
      <c r="C92" s="138"/>
      <c r="D92" s="138"/>
      <c r="E92" s="146"/>
      <c r="F92" s="138"/>
    </row>
    <row r="93" spans="1:6" s="139" customFormat="1">
      <c r="A93" s="137"/>
      <c r="B93" s="138"/>
      <c r="C93" s="138"/>
      <c r="D93" s="138"/>
      <c r="E93" s="138"/>
      <c r="F93" s="138"/>
    </row>
    <row r="94" spans="1:6" s="139" customFormat="1">
      <c r="A94" s="137"/>
      <c r="B94" s="138"/>
      <c r="C94" s="142"/>
      <c r="D94" s="142"/>
      <c r="E94" s="138"/>
      <c r="F94" s="138"/>
    </row>
    <row r="95" spans="1:6" s="144" customFormat="1">
      <c r="A95" s="143"/>
      <c r="B95" s="143"/>
      <c r="C95" s="143"/>
      <c r="D95" s="143"/>
      <c r="E95" s="143"/>
      <c r="F95" s="143"/>
    </row>
    <row r="96" spans="1:6" s="144" customFormat="1">
      <c r="A96" s="143"/>
      <c r="B96" s="143"/>
      <c r="C96" s="143"/>
      <c r="D96" s="143"/>
      <c r="E96" s="143"/>
      <c r="F96" s="143"/>
    </row>
    <row r="97" spans="1:6" s="144" customFormat="1">
      <c r="A97" s="147"/>
      <c r="B97" s="143"/>
      <c r="C97" s="143"/>
      <c r="D97" s="143"/>
      <c r="E97" s="143"/>
      <c r="F97" s="143"/>
    </row>
    <row r="98" spans="1:6" s="144" customFormat="1">
      <c r="A98" s="143"/>
      <c r="B98" s="143"/>
      <c r="C98" s="143"/>
      <c r="D98" s="143"/>
      <c r="E98" s="143"/>
      <c r="F98" s="143"/>
    </row>
    <row r="99" spans="1:6" s="139" customFormat="1">
      <c r="A99" s="137"/>
      <c r="B99" s="138"/>
      <c r="C99" s="138"/>
      <c r="D99" s="138"/>
      <c r="E99" s="138"/>
      <c r="F99" s="138"/>
    </row>
    <row r="100" spans="1:6" s="139" customFormat="1">
      <c r="A100" s="137"/>
      <c r="B100" s="138"/>
      <c r="C100" s="138"/>
      <c r="D100" s="138"/>
      <c r="E100" s="146"/>
      <c r="F100" s="138"/>
    </row>
    <row r="101" spans="1:6" s="139" customFormat="1">
      <c r="A101" s="137"/>
      <c r="B101" s="138"/>
      <c r="C101" s="138"/>
      <c r="D101" s="138"/>
      <c r="E101" s="138"/>
      <c r="F101" s="138"/>
    </row>
    <row r="102" spans="1:6" s="139" customFormat="1">
      <c r="A102" s="137"/>
      <c r="B102" s="138"/>
      <c r="C102" s="138"/>
      <c r="D102" s="142"/>
      <c r="E102" s="138"/>
      <c r="F102" s="138"/>
    </row>
    <row r="103" spans="1:6" s="144" customFormat="1">
      <c r="A103" s="143"/>
      <c r="B103" s="143"/>
      <c r="C103" s="143"/>
      <c r="D103" s="143"/>
      <c r="E103" s="143"/>
      <c r="F103" s="143"/>
    </row>
    <row r="104" spans="1:6" s="144" customFormat="1">
      <c r="A104" s="143"/>
      <c r="B104" s="143"/>
      <c r="C104" s="143"/>
      <c r="D104" s="143"/>
      <c r="E104" s="143"/>
      <c r="F104" s="143"/>
    </row>
    <row r="105" spans="1:6" s="139" customFormat="1">
      <c r="A105" s="137"/>
      <c r="B105" s="138"/>
      <c r="C105" s="138"/>
      <c r="D105" s="138"/>
      <c r="E105" s="138"/>
      <c r="F105" s="138"/>
    </row>
    <row r="106" spans="1:6" s="139" customFormat="1">
      <c r="A106" s="137"/>
      <c r="B106" s="138"/>
      <c r="C106" s="138"/>
      <c r="D106" s="138"/>
      <c r="E106" s="138"/>
      <c r="F106" s="138"/>
    </row>
    <row r="107" spans="1:6" s="139" customFormat="1" ht="25.95" customHeight="1">
      <c r="A107" s="148"/>
      <c r="B107" s="146"/>
      <c r="C107" s="138"/>
      <c r="D107" s="138"/>
      <c r="E107" s="138"/>
      <c r="F107" s="138"/>
    </row>
    <row r="108" spans="1:6" s="139" customFormat="1">
      <c r="A108" s="137"/>
      <c r="B108" s="138"/>
      <c r="C108" s="138"/>
      <c r="D108" s="138"/>
      <c r="E108" s="138"/>
      <c r="F108" s="138"/>
    </row>
    <row r="109" spans="1:6" s="140" customFormat="1">
      <c r="A109" s="137"/>
      <c r="B109" s="137"/>
      <c r="C109" s="137"/>
      <c r="D109" s="137"/>
      <c r="E109" s="137"/>
      <c r="F109" s="137"/>
    </row>
    <row r="110" spans="1:6" s="140" customFormat="1" ht="23.4">
      <c r="A110" s="141"/>
      <c r="B110" s="137"/>
      <c r="C110" s="137"/>
      <c r="D110" s="137"/>
      <c r="E110" s="137"/>
      <c r="F110" s="137"/>
    </row>
    <row r="111" spans="1:6" s="139" customFormat="1">
      <c r="A111" s="137"/>
      <c r="B111" s="138"/>
      <c r="C111" s="138"/>
      <c r="D111" s="138"/>
      <c r="E111" s="138"/>
      <c r="F111" s="138"/>
    </row>
    <row r="112" spans="1:6" s="139" customFormat="1">
      <c r="A112" s="137"/>
      <c r="B112" s="138"/>
      <c r="C112" s="138"/>
      <c r="D112" s="138"/>
      <c r="E112" s="138"/>
      <c r="F112" s="138"/>
    </row>
    <row r="113" spans="1:6" s="139" customFormat="1">
      <c r="A113" s="137"/>
      <c r="B113" s="138"/>
      <c r="C113" s="138"/>
      <c r="D113" s="138"/>
      <c r="E113" s="138"/>
      <c r="F113" s="138"/>
    </row>
    <row r="114" spans="1:6" s="139" customFormat="1">
      <c r="A114" s="137"/>
      <c r="B114" s="138"/>
      <c r="C114" s="138"/>
      <c r="D114" s="138"/>
      <c r="E114" s="138"/>
      <c r="F114" s="138"/>
    </row>
    <row r="115" spans="1:6" s="139" customFormat="1">
      <c r="A115" s="137"/>
      <c r="B115" s="138"/>
      <c r="C115" s="138"/>
      <c r="D115" s="138"/>
      <c r="E115" s="138"/>
      <c r="F115" s="138"/>
    </row>
    <row r="116" spans="1:6" s="139" customFormat="1">
      <c r="A116" s="137"/>
      <c r="B116" s="138"/>
      <c r="C116" s="138"/>
      <c r="D116" s="138"/>
      <c r="E116" s="138"/>
      <c r="F116" s="138"/>
    </row>
    <row r="117" spans="1:6" s="139" customFormat="1">
      <c r="A117" s="137"/>
      <c r="B117" s="138"/>
      <c r="C117" s="138"/>
      <c r="D117" s="138"/>
      <c r="E117" s="138"/>
      <c r="F117" s="138"/>
    </row>
    <row r="118" spans="1:6" s="144" customFormat="1">
      <c r="A118" s="143"/>
      <c r="B118" s="143"/>
      <c r="C118" s="143"/>
      <c r="D118" s="143"/>
      <c r="E118" s="143"/>
      <c r="F118" s="143"/>
    </row>
    <row r="119" spans="1:6" s="144" customFormat="1">
      <c r="A119" s="143"/>
      <c r="B119" s="143"/>
      <c r="C119" s="143"/>
      <c r="D119" s="143"/>
      <c r="E119" s="143"/>
      <c r="F119" s="143"/>
    </row>
    <row r="120" spans="1:6" s="139" customFormat="1">
      <c r="A120" s="137"/>
      <c r="B120" s="138"/>
      <c r="C120" s="138"/>
      <c r="D120" s="138"/>
      <c r="E120" s="138"/>
      <c r="F120" s="138"/>
    </row>
    <row r="121" spans="1:6" s="139" customFormat="1">
      <c r="A121" s="137"/>
      <c r="B121" s="138"/>
      <c r="C121" s="138"/>
      <c r="D121" s="138"/>
      <c r="E121" s="142"/>
      <c r="F121" s="138"/>
    </row>
    <row r="122" spans="1:6" s="139" customFormat="1">
      <c r="A122" s="137"/>
      <c r="B122" s="138"/>
      <c r="C122" s="138"/>
      <c r="D122" s="138"/>
      <c r="E122" s="138"/>
      <c r="F122" s="138"/>
    </row>
    <row r="123" spans="1:6" s="139" customFormat="1">
      <c r="A123" s="137"/>
      <c r="B123" s="138"/>
      <c r="C123" s="138"/>
      <c r="D123" s="138"/>
      <c r="E123" s="138"/>
      <c r="F123" s="138"/>
    </row>
    <row r="124" spans="1:6" s="144" customFormat="1">
      <c r="A124" s="143"/>
      <c r="B124" s="143"/>
      <c r="C124" s="143"/>
      <c r="D124" s="143"/>
      <c r="E124" s="143"/>
      <c r="F124" s="143"/>
    </row>
    <row r="125" spans="1:6" s="144" customFormat="1">
      <c r="A125" s="143"/>
      <c r="B125" s="143"/>
      <c r="C125" s="143"/>
      <c r="D125" s="143"/>
      <c r="E125" s="143"/>
      <c r="F125" s="143"/>
    </row>
    <row r="126" spans="1:6" s="139" customFormat="1">
      <c r="A126" s="137"/>
      <c r="B126" s="138"/>
      <c r="C126" s="138"/>
      <c r="D126" s="138"/>
      <c r="E126" s="138"/>
      <c r="F126" s="138"/>
    </row>
    <row r="127" spans="1:6" s="139" customFormat="1">
      <c r="A127" s="137"/>
      <c r="B127" s="138"/>
      <c r="C127" s="138"/>
      <c r="D127" s="138"/>
      <c r="E127" s="142"/>
      <c r="F127" s="138"/>
    </row>
    <row r="128" spans="1:6" s="139" customFormat="1">
      <c r="A128" s="137"/>
      <c r="B128" s="138"/>
      <c r="C128" s="138"/>
      <c r="D128" s="138"/>
      <c r="E128" s="138"/>
      <c r="F128" s="138"/>
    </row>
    <row r="129" spans="1:6" s="139" customFormat="1">
      <c r="A129" s="137"/>
      <c r="B129" s="138"/>
      <c r="C129" s="138"/>
      <c r="D129" s="138"/>
      <c r="E129" s="138"/>
      <c r="F129" s="138"/>
    </row>
    <row r="130" spans="1:6" s="144" customFormat="1">
      <c r="A130" s="143"/>
      <c r="B130" s="143"/>
      <c r="C130" s="143"/>
      <c r="D130" s="143"/>
      <c r="E130" s="143"/>
      <c r="F130" s="143"/>
    </row>
    <row r="131" spans="1:6" s="139" customFormat="1">
      <c r="A131" s="137"/>
      <c r="B131" s="138"/>
      <c r="C131" s="138"/>
      <c r="D131" s="138"/>
      <c r="E131" s="138"/>
      <c r="F131" s="138"/>
    </row>
    <row r="132" spans="1:6" s="139" customFormat="1">
      <c r="A132" s="137"/>
      <c r="B132" s="138"/>
      <c r="C132" s="138"/>
      <c r="D132" s="138"/>
      <c r="E132" s="138"/>
      <c r="F132" s="138"/>
    </row>
    <row r="133" spans="1:6" s="144" customFormat="1">
      <c r="A133" s="143"/>
      <c r="B133" s="143"/>
      <c r="C133" s="143"/>
      <c r="D133" s="143"/>
      <c r="E133" s="143"/>
      <c r="F133" s="143"/>
    </row>
    <row r="134" spans="1:6" s="150" customFormat="1">
      <c r="A134" s="149"/>
      <c r="B134" s="149"/>
      <c r="C134" s="149"/>
      <c r="D134" s="149"/>
      <c r="E134" s="149"/>
      <c r="F134" s="149"/>
    </row>
    <row r="135" spans="1:6" s="150" customFormat="1">
      <c r="A135" s="149"/>
      <c r="B135" s="149"/>
      <c r="C135" s="149"/>
      <c r="D135" s="149"/>
      <c r="E135" s="149"/>
      <c r="F135" s="149"/>
    </row>
    <row r="136" spans="1:6" s="150" customFormat="1">
      <c r="A136" s="149"/>
      <c r="B136" s="149"/>
      <c r="C136" s="149"/>
      <c r="D136" s="149"/>
      <c r="E136" s="149"/>
      <c r="F136" s="149"/>
    </row>
    <row r="137" spans="1:6" s="150" customFormat="1">
      <c r="A137" s="149"/>
      <c r="B137" s="149"/>
      <c r="C137" s="149"/>
      <c r="D137" s="149"/>
      <c r="E137" s="149"/>
      <c r="F137" s="149"/>
    </row>
    <row r="138" spans="1:6" s="150" customFormat="1">
      <c r="A138" s="149"/>
      <c r="B138" s="149"/>
      <c r="C138" s="149"/>
      <c r="D138" s="149"/>
      <c r="E138" s="149"/>
      <c r="F138" s="149"/>
    </row>
    <row r="139" spans="1:6" s="152" customFormat="1">
      <c r="A139" s="149"/>
      <c r="B139" s="151"/>
      <c r="C139" s="151"/>
      <c r="D139" s="151"/>
      <c r="E139" s="151"/>
      <c r="F139" s="151"/>
    </row>
    <row r="140" spans="1:6" s="152" customFormat="1">
      <c r="A140" s="149"/>
      <c r="B140" s="153"/>
      <c r="C140" s="151"/>
      <c r="D140" s="151"/>
      <c r="E140" s="151"/>
      <c r="F140" s="151"/>
    </row>
    <row r="141" spans="1:6" s="152" customFormat="1">
      <c r="A141" s="149"/>
      <c r="B141" s="153"/>
      <c r="C141" s="151"/>
      <c r="D141" s="151"/>
      <c r="E141" s="151"/>
      <c r="F141" s="151"/>
    </row>
    <row r="142" spans="1:6" s="152" customFormat="1">
      <c r="A142" s="154"/>
      <c r="B142" s="151"/>
      <c r="C142" s="151"/>
      <c r="D142" s="151"/>
      <c r="E142" s="151"/>
      <c r="F142" s="151"/>
    </row>
    <row r="143" spans="1:6" s="152" customFormat="1">
      <c r="A143" s="154"/>
      <c r="B143" s="151"/>
      <c r="C143" s="151"/>
      <c r="D143" s="151"/>
      <c r="E143" s="151"/>
      <c r="F143" s="151"/>
    </row>
    <row r="147" spans="2:2">
      <c r="B147" s="134"/>
    </row>
  </sheetData>
  <mergeCells count="6">
    <mergeCell ref="B49:F49"/>
    <mergeCell ref="B7:F7"/>
    <mergeCell ref="B9:F9"/>
    <mergeCell ref="B5:F5"/>
    <mergeCell ref="B24:F24"/>
    <mergeCell ref="B41:F41"/>
  </mergeCells>
  <phoneticPr fontId="6" type="noConversion"/>
  <pageMargins left="0.25" right="0.25" top="0.75" bottom="0.75" header="0.3" footer="0.3"/>
  <pageSetup orientation="landscape"/>
  <rowBreaks count="4" manualBreakCount="4">
    <brk id="31" max="16383" man="1"/>
    <brk id="55" max="16383" man="1"/>
    <brk id="87" max="16383" man="1"/>
    <brk id="108" max="16383" man="1"/>
  </row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activeCell="E12" sqref="E12"/>
    </sheetView>
  </sheetViews>
  <sheetFormatPr defaultColWidth="8.6640625" defaultRowHeight="14.4"/>
  <cols>
    <col min="1" max="1" width="25" style="3" customWidth="1"/>
    <col min="2" max="2" width="18" customWidth="1"/>
    <col min="3" max="3" width="18.44140625" customWidth="1"/>
    <col min="4" max="5" width="19.33203125" customWidth="1"/>
    <col min="6" max="6" width="18.6640625" customWidth="1"/>
    <col min="7" max="9" width="21.6640625" customWidth="1"/>
    <col min="10" max="10" width="20" customWidth="1"/>
    <col min="11" max="11" width="18.44140625" customWidth="1"/>
    <col min="12" max="12" width="16.109375" customWidth="1"/>
  </cols>
  <sheetData>
    <row r="1" spans="1:12" s="6" customFormat="1" ht="28.8">
      <c r="A1" s="4"/>
      <c r="B1" s="4" t="s">
        <v>21</v>
      </c>
      <c r="C1" s="4" t="s">
        <v>24</v>
      </c>
      <c r="D1" s="4" t="s">
        <v>30</v>
      </c>
      <c r="E1" s="4" t="s">
        <v>155</v>
      </c>
      <c r="F1" s="4" t="s">
        <v>12</v>
      </c>
      <c r="G1" s="4" t="s">
        <v>27</v>
      </c>
      <c r="H1" s="4" t="s">
        <v>198</v>
      </c>
      <c r="I1" s="4" t="s">
        <v>51</v>
      </c>
      <c r="J1" s="4" t="s">
        <v>22</v>
      </c>
      <c r="K1" s="5" t="s">
        <v>28</v>
      </c>
      <c r="L1" s="16" t="s">
        <v>78</v>
      </c>
    </row>
    <row r="2" spans="1:12">
      <c r="A2" s="2"/>
      <c r="B2" s="1" t="s">
        <v>7</v>
      </c>
      <c r="C2" s="1"/>
      <c r="D2" s="1"/>
      <c r="E2" s="1"/>
      <c r="F2" s="1"/>
      <c r="G2" s="1"/>
      <c r="H2" s="1"/>
      <c r="I2" s="1"/>
      <c r="J2" s="1"/>
      <c r="K2" s="1"/>
      <c r="L2" s="1"/>
    </row>
    <row r="3" spans="1:12">
      <c r="A3" s="4" t="s">
        <v>29</v>
      </c>
      <c r="B3" s="1"/>
      <c r="C3" s="1"/>
      <c r="D3" s="1"/>
      <c r="E3" s="1"/>
      <c r="F3" s="1"/>
      <c r="G3" s="1"/>
      <c r="H3" s="1"/>
      <c r="I3" s="1"/>
      <c r="J3" s="1"/>
      <c r="K3" s="1"/>
      <c r="L3" s="1"/>
    </row>
    <row r="4" spans="1:12">
      <c r="A4" s="2"/>
      <c r="B4" s="1"/>
      <c r="C4" s="1"/>
      <c r="D4" s="1"/>
      <c r="E4" s="1"/>
      <c r="F4" s="1"/>
      <c r="G4" s="1"/>
      <c r="H4" s="1"/>
      <c r="I4" s="1"/>
      <c r="J4" s="1"/>
      <c r="K4" s="1"/>
      <c r="L4" s="1"/>
    </row>
    <row r="5" spans="1:12">
      <c r="A5" s="2"/>
      <c r="B5" s="1"/>
      <c r="C5" s="1"/>
      <c r="D5" s="1"/>
      <c r="E5" s="1"/>
      <c r="G5" s="1"/>
      <c r="H5" s="1"/>
      <c r="I5" s="1"/>
      <c r="J5" s="1"/>
      <c r="K5" s="1"/>
      <c r="L5" s="1"/>
    </row>
    <row r="6" spans="1:12">
      <c r="A6" s="2"/>
      <c r="B6" s="1"/>
      <c r="C6" s="1"/>
      <c r="D6" s="1"/>
      <c r="E6" s="1"/>
      <c r="F6" s="1"/>
      <c r="G6" s="1"/>
      <c r="H6" s="1"/>
      <c r="I6" s="1"/>
      <c r="J6" s="1"/>
      <c r="K6" s="1"/>
      <c r="L6" s="1"/>
    </row>
    <row r="7" spans="1:12">
      <c r="A7" s="2" t="s">
        <v>7</v>
      </c>
      <c r="B7" s="1"/>
      <c r="C7" s="1"/>
      <c r="D7" s="1"/>
      <c r="E7" s="1"/>
      <c r="F7" s="1"/>
      <c r="G7" s="1"/>
      <c r="H7" s="1"/>
      <c r="I7" s="1"/>
      <c r="J7" s="1"/>
      <c r="K7" s="1"/>
      <c r="L7" s="1"/>
    </row>
    <row r="8" spans="1:12">
      <c r="A8" s="2" t="s">
        <v>77</v>
      </c>
      <c r="B8" s="1"/>
      <c r="C8" s="1"/>
      <c r="D8" s="1"/>
      <c r="E8" s="1"/>
      <c r="F8" s="1"/>
      <c r="G8" s="1"/>
      <c r="H8" s="1"/>
      <c r="I8" s="1"/>
      <c r="J8" s="1"/>
      <c r="K8" s="1"/>
      <c r="L8" s="1"/>
    </row>
    <row r="9" spans="1:12">
      <c r="A9" s="4" t="s">
        <v>50</v>
      </c>
      <c r="B9" s="1"/>
      <c r="C9" s="1"/>
      <c r="D9" s="1"/>
      <c r="E9" s="1"/>
      <c r="F9" s="1"/>
      <c r="G9" s="1"/>
      <c r="H9" s="1"/>
      <c r="I9" s="1"/>
      <c r="J9" s="1"/>
      <c r="K9" s="1"/>
      <c r="L9" s="1"/>
    </row>
    <row r="10" spans="1:12">
      <c r="A10" s="2"/>
      <c r="B10" s="1"/>
      <c r="C10" s="1"/>
      <c r="D10" s="1"/>
      <c r="E10" s="1"/>
      <c r="F10" s="1"/>
      <c r="G10" s="1"/>
      <c r="H10" s="1"/>
      <c r="I10" s="1"/>
      <c r="J10" s="1"/>
      <c r="K10" s="1"/>
      <c r="L10" s="1"/>
    </row>
    <row r="11" spans="1:12">
      <c r="A11" s="2" t="s">
        <v>7</v>
      </c>
      <c r="B11" s="1"/>
      <c r="C11" s="1"/>
      <c r="D11" s="1"/>
      <c r="E11" s="1"/>
      <c r="F11" s="1"/>
      <c r="G11" s="1"/>
      <c r="H11" s="1"/>
      <c r="I11" s="1"/>
      <c r="J11" s="1"/>
      <c r="K11" s="1"/>
      <c r="L11" s="1"/>
    </row>
    <row r="12" spans="1:12">
      <c r="A12" s="2"/>
      <c r="B12" s="1"/>
      <c r="C12" s="1"/>
      <c r="D12" s="1"/>
      <c r="E12" s="1"/>
      <c r="F12" s="1"/>
      <c r="G12" s="1"/>
      <c r="H12" s="1"/>
      <c r="I12" s="1"/>
      <c r="J12" s="1"/>
      <c r="K12" s="1"/>
      <c r="L12" s="1"/>
    </row>
    <row r="13" spans="1:12">
      <c r="A13" s="2" t="s">
        <v>7</v>
      </c>
      <c r="B13" s="1" t="s">
        <v>7</v>
      </c>
      <c r="C13" s="1"/>
      <c r="D13" s="1"/>
      <c r="E13" s="1"/>
      <c r="F13" s="1"/>
      <c r="G13" s="1"/>
      <c r="H13" s="1"/>
      <c r="I13" s="1"/>
      <c r="J13" s="1"/>
      <c r="K13" s="1"/>
      <c r="L13" s="1"/>
    </row>
    <row r="14" spans="1:12">
      <c r="A14" s="2" t="s">
        <v>7</v>
      </c>
      <c r="B14" s="1"/>
      <c r="C14" s="1"/>
      <c r="D14" s="1"/>
      <c r="E14" s="1"/>
      <c r="F14" s="1"/>
      <c r="G14" s="1"/>
      <c r="H14" s="1"/>
      <c r="I14" s="1"/>
      <c r="J14" s="1"/>
      <c r="K14" s="1"/>
      <c r="L14" s="1"/>
    </row>
    <row r="15" spans="1:12">
      <c r="A15" s="4" t="s">
        <v>429</v>
      </c>
      <c r="B15" s="1"/>
      <c r="C15" s="1"/>
      <c r="D15" s="1"/>
      <c r="E15" s="1"/>
      <c r="F15" s="1"/>
      <c r="G15" s="1"/>
      <c r="H15" s="1"/>
      <c r="I15" s="1"/>
      <c r="J15" s="1"/>
      <c r="K15" s="1"/>
      <c r="L15" s="1"/>
    </row>
    <row r="16" spans="1:12">
      <c r="A16" s="2"/>
      <c r="B16" s="1" t="s">
        <v>7</v>
      </c>
      <c r="C16" s="1"/>
      <c r="D16" s="1"/>
      <c r="E16" s="1"/>
      <c r="F16" s="1"/>
      <c r="G16" s="1"/>
      <c r="H16" s="1"/>
      <c r="I16" s="1"/>
      <c r="J16" s="1"/>
      <c r="K16" s="1"/>
      <c r="L16" s="1"/>
    </row>
    <row r="17" spans="1:12">
      <c r="A17" s="2"/>
      <c r="B17" s="1"/>
      <c r="C17" s="1"/>
      <c r="D17" s="1"/>
      <c r="E17" s="1"/>
      <c r="F17" s="1"/>
      <c r="G17" s="1"/>
      <c r="H17" s="1"/>
      <c r="I17" s="1"/>
      <c r="J17" s="1"/>
      <c r="K17" s="1"/>
      <c r="L17" s="1"/>
    </row>
    <row r="18" spans="1:12">
      <c r="A18" s="2"/>
      <c r="B18" s="1"/>
      <c r="C18" s="1"/>
      <c r="D18" s="1"/>
      <c r="E18" s="1"/>
      <c r="F18" s="1"/>
      <c r="G18" s="1"/>
      <c r="H18" s="1"/>
      <c r="I18" s="1"/>
      <c r="J18" s="1"/>
      <c r="K18" s="1"/>
      <c r="L18" s="1"/>
    </row>
    <row r="19" spans="1:12">
      <c r="A19" s="2"/>
      <c r="B19" s="1"/>
      <c r="C19" s="1"/>
      <c r="D19" s="1"/>
      <c r="E19" s="1"/>
      <c r="F19" s="1"/>
      <c r="G19" s="1"/>
      <c r="H19" s="1"/>
      <c r="I19" s="1"/>
      <c r="J19" s="1"/>
      <c r="K19" s="1"/>
      <c r="L19" s="1"/>
    </row>
    <row r="20" spans="1:12">
      <c r="A20" s="2"/>
      <c r="B20" s="1"/>
      <c r="C20" s="1"/>
      <c r="D20" s="1"/>
      <c r="E20" s="1"/>
      <c r="F20" s="1"/>
      <c r="G20" s="1"/>
      <c r="H20" s="1"/>
      <c r="I20" s="1"/>
      <c r="J20" s="1"/>
      <c r="K20" s="1"/>
      <c r="L20" s="1"/>
    </row>
    <row r="21" spans="1:12">
      <c r="A21" s="4" t="s">
        <v>430</v>
      </c>
      <c r="B21" s="1"/>
      <c r="C21" s="1"/>
      <c r="D21" s="1"/>
      <c r="E21" s="1"/>
      <c r="F21" s="1"/>
      <c r="G21" s="1"/>
      <c r="H21" s="1"/>
      <c r="I21" s="1"/>
      <c r="J21" s="1"/>
      <c r="K21" s="1"/>
      <c r="L21" s="1"/>
    </row>
    <row r="22" spans="1:12">
      <c r="A22" s="2" t="s">
        <v>7</v>
      </c>
      <c r="B22" s="1"/>
      <c r="C22" s="1"/>
      <c r="D22" s="1"/>
      <c r="E22" s="1"/>
      <c r="F22" s="1"/>
      <c r="G22" s="1"/>
      <c r="H22" s="1"/>
      <c r="I22" s="1"/>
      <c r="J22" s="1"/>
      <c r="K22" s="1"/>
      <c r="L22" s="1"/>
    </row>
    <row r="23" spans="1:12">
      <c r="A23" s="2" t="s">
        <v>7</v>
      </c>
      <c r="B23" s="1"/>
      <c r="C23" s="1"/>
      <c r="D23" s="1"/>
      <c r="E23" s="1"/>
      <c r="F23" s="1"/>
      <c r="G23" s="1"/>
      <c r="H23" s="1"/>
      <c r="I23" s="1"/>
      <c r="J23" s="1"/>
      <c r="K23" s="1"/>
      <c r="L23" s="1"/>
    </row>
    <row r="24" spans="1:12">
      <c r="A24" s="2"/>
      <c r="B24" s="1"/>
      <c r="C24" s="1"/>
      <c r="D24" s="1"/>
      <c r="E24" s="1"/>
      <c r="F24" s="1"/>
      <c r="G24" s="1"/>
      <c r="H24" s="1"/>
      <c r="I24" s="1"/>
      <c r="J24" s="1"/>
      <c r="K24" s="1"/>
      <c r="L24" s="1"/>
    </row>
    <row r="25" spans="1:12">
      <c r="A25" s="2"/>
      <c r="B25" s="1"/>
      <c r="C25" s="1"/>
      <c r="D25" s="1"/>
      <c r="E25" s="1"/>
      <c r="F25" s="1"/>
      <c r="G25" s="1"/>
      <c r="H25" s="1"/>
      <c r="I25" s="1"/>
      <c r="J25" s="1"/>
      <c r="K25" s="1"/>
      <c r="L25" s="1"/>
    </row>
    <row r="26" spans="1:12">
      <c r="A26" s="2"/>
      <c r="B26" s="1"/>
      <c r="C26" s="1"/>
      <c r="D26" s="1"/>
      <c r="E26" s="1"/>
      <c r="F26" s="1"/>
      <c r="G26" s="1"/>
      <c r="H26" s="1"/>
      <c r="I26" s="1"/>
      <c r="J26" s="1"/>
      <c r="K26" s="1"/>
      <c r="L26" s="1"/>
    </row>
    <row r="27" spans="1:12">
      <c r="A27" s="4" t="s">
        <v>431</v>
      </c>
      <c r="B27" s="1"/>
      <c r="C27" s="1"/>
      <c r="D27" s="1"/>
      <c r="E27" s="1"/>
      <c r="F27" s="1"/>
      <c r="G27" s="1"/>
      <c r="H27" s="1"/>
      <c r="I27" s="1"/>
      <c r="J27" s="1"/>
      <c r="K27" s="1"/>
      <c r="L27" s="1"/>
    </row>
    <row r="28" spans="1:12">
      <c r="A28" s="2" t="s">
        <v>77</v>
      </c>
      <c r="B28" s="1"/>
      <c r="C28" s="1"/>
      <c r="D28" s="1"/>
      <c r="E28" s="1"/>
      <c r="F28" s="1"/>
      <c r="G28" s="1"/>
      <c r="H28" s="1"/>
      <c r="I28" s="1"/>
      <c r="J28" s="1"/>
      <c r="K28" s="1"/>
      <c r="L28" s="1"/>
    </row>
    <row r="29" spans="1:12">
      <c r="A29" s="2" t="s">
        <v>7</v>
      </c>
      <c r="B29" s="1"/>
      <c r="C29" s="1"/>
      <c r="D29" s="1"/>
      <c r="E29" s="1"/>
      <c r="F29" s="1"/>
      <c r="G29" s="1"/>
      <c r="H29" s="1"/>
      <c r="I29" s="1"/>
      <c r="J29" s="1"/>
      <c r="K29" s="1"/>
      <c r="L29" s="1"/>
    </row>
    <row r="30" spans="1:12">
      <c r="A30" s="2" t="s">
        <v>7</v>
      </c>
      <c r="B30" s="1"/>
      <c r="C30" s="1"/>
      <c r="D30" s="1"/>
      <c r="E30" s="1"/>
      <c r="F30" s="1"/>
      <c r="G30" s="1"/>
      <c r="H30" s="1"/>
      <c r="I30" s="1"/>
      <c r="J30" s="1"/>
      <c r="K30" s="1"/>
      <c r="L30" s="1"/>
    </row>
    <row r="31" spans="1:12">
      <c r="A31" s="2"/>
      <c r="B31" s="1"/>
      <c r="C31" s="1"/>
      <c r="D31" s="1"/>
      <c r="E31" s="1"/>
      <c r="F31" s="1"/>
      <c r="G31" s="1"/>
      <c r="H31" s="1"/>
      <c r="I31" s="1"/>
      <c r="J31" s="1"/>
      <c r="K31" s="1"/>
      <c r="L31" s="1"/>
    </row>
    <row r="32" spans="1:12">
      <c r="A32" s="2"/>
      <c r="B32" s="1"/>
      <c r="C32" s="1"/>
      <c r="D32" s="1"/>
      <c r="E32" s="1"/>
      <c r="F32" s="1"/>
      <c r="G32" s="1"/>
      <c r="H32" s="1"/>
      <c r="I32" s="1"/>
      <c r="J32" s="1"/>
      <c r="K32" s="1"/>
      <c r="L32" s="1"/>
    </row>
    <row r="33" spans="1:12">
      <c r="A33" s="2"/>
      <c r="B33" s="1"/>
      <c r="C33" s="1"/>
      <c r="D33" s="1"/>
      <c r="E33" s="1"/>
      <c r="F33" s="1"/>
      <c r="G33" s="1"/>
      <c r="H33" s="1"/>
      <c r="I33" s="1"/>
      <c r="J33" s="1"/>
      <c r="K33" s="1"/>
      <c r="L33" s="1"/>
    </row>
    <row r="34" spans="1:12">
      <c r="A34" s="2"/>
      <c r="B34" s="1"/>
      <c r="C34" s="1"/>
      <c r="D34" s="1"/>
      <c r="E34" s="1"/>
      <c r="F34" s="1"/>
      <c r="G34" s="1"/>
      <c r="H34" s="1"/>
      <c r="I34" s="1"/>
      <c r="J34" s="1"/>
      <c r="K34" s="1"/>
      <c r="L34" s="1"/>
    </row>
  </sheetData>
  <pageMargins left="0.7" right="0.7" top="0.75" bottom="0.75" header="0.3" footer="0.3"/>
  <pageSetup orientation="landscape"/>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7</vt:i4>
      </vt:variant>
    </vt:vector>
  </HeadingPairs>
  <TitlesOfParts>
    <vt:vector size="24" baseType="lpstr">
      <vt:lpstr>GOALS</vt:lpstr>
      <vt:lpstr>BUDGET</vt:lpstr>
      <vt:lpstr>TEAM</vt:lpstr>
      <vt:lpstr>TASKS</vt:lpstr>
      <vt:lpstr>TASKS 2</vt:lpstr>
      <vt:lpstr>SPEAKERS</vt:lpstr>
      <vt:lpstr>VENUE</vt:lpstr>
      <vt:lpstr>AGENDA</vt:lpstr>
      <vt:lpstr>VENDORS</vt:lpstr>
      <vt:lpstr>EXHIBITORS</vt:lpstr>
      <vt:lpstr>MEALS</vt:lpstr>
      <vt:lpstr>SCRIPT</vt:lpstr>
      <vt:lpstr>REGISTRATIONS</vt:lpstr>
      <vt:lpstr>COST WORKSHEET</vt:lpstr>
      <vt:lpstr>RECONCILIATION</vt:lpstr>
      <vt:lpstr>EMPLOYEE ROOMS MEALS</vt:lpstr>
      <vt:lpstr>Sheet1</vt:lpstr>
      <vt:lpstr>'EMPLOYEE ROOMS MEALS'!Print_Titles</vt:lpstr>
      <vt:lpstr>EXHIBITORS!Print_Titles</vt:lpstr>
      <vt:lpstr>REGISTRATIONS!Print_Titles</vt:lpstr>
      <vt:lpstr>SPEAKERS!Print_Titles</vt:lpstr>
      <vt:lpstr>TEAM!Print_Titles</vt:lpstr>
      <vt:lpstr>VENDORS!Print_Titles</vt:lpstr>
      <vt:lpstr>VENUE!Print_Titles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Jones</dc:creator>
  <cp:lastModifiedBy>Linda Jones</cp:lastModifiedBy>
  <cp:lastPrinted>2014-11-05T15:53:11Z</cp:lastPrinted>
  <dcterms:created xsi:type="dcterms:W3CDTF">2013-07-23T14:33:52Z</dcterms:created>
  <dcterms:modified xsi:type="dcterms:W3CDTF">2014-11-05T16:41:20Z</dcterms:modified>
</cp:coreProperties>
</file>